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fileSharing readOnlyRecommended="1"/>
  <workbookPr filterPrivacy="1" defaultThemeVersion="124226"/>
  <xr:revisionPtr revIDLastSave="0" documentId="13_ncr:1_{B4DFFC38-D58E-4658-B9FB-50CF3BC3A3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ekening" sheetId="1" r:id="rId1"/>
  </sheets>
  <definedNames>
    <definedName name="OLE_LINK1" localSheetId="0">berekening!$Y$6</definedName>
  </definedNames>
  <calcPr calcId="191029" iterate="1" iterateCount="1"/>
</workbook>
</file>

<file path=xl/calcChain.xml><?xml version="1.0" encoding="utf-8"?>
<calcChain xmlns="http://schemas.openxmlformats.org/spreadsheetml/2006/main">
  <c r="P10" i="1" l="1"/>
  <c r="D14" i="1"/>
  <c r="E13" i="1" l="1"/>
  <c r="F36" i="1"/>
  <c r="E14" i="1" l="1"/>
  <c r="D15" i="1" l="1"/>
  <c r="E15" i="1" s="1"/>
  <c r="F14" i="1"/>
  <c r="D16" i="1" l="1"/>
  <c r="E16" i="1" s="1"/>
  <c r="F15" i="1"/>
  <c r="D17" i="1" l="1"/>
  <c r="E17" i="1" s="1"/>
  <c r="F16" i="1"/>
  <c r="F17" i="1" l="1"/>
  <c r="D18" i="1"/>
  <c r="E18" i="1" s="1"/>
  <c r="F18" i="1" l="1"/>
  <c r="D19" i="1"/>
  <c r="E19" i="1" s="1"/>
  <c r="F19" i="1" l="1"/>
  <c r="D20" i="1"/>
  <c r="E20" i="1" s="1"/>
  <c r="F20" i="1" l="1"/>
  <c r="D21" i="1"/>
  <c r="E21" i="1" s="1"/>
  <c r="F21" i="1" l="1"/>
  <c r="D22" i="1"/>
  <c r="E22" i="1" s="1"/>
  <c r="F22" i="1" l="1"/>
  <c r="D23" i="1"/>
  <c r="E23" i="1" s="1"/>
  <c r="F23" i="1" l="1"/>
  <c r="D24" i="1"/>
  <c r="E24" i="1" s="1"/>
  <c r="F24" i="1" l="1"/>
  <c r="D25" i="1"/>
  <c r="F25" i="1" l="1"/>
  <c r="J16" i="1" s="1"/>
  <c r="E25" i="1"/>
  <c r="H24" i="1" s="1"/>
  <c r="D26" i="1"/>
  <c r="J13" i="1" l="1"/>
  <c r="G23" i="1"/>
  <c r="G15" i="1"/>
  <c r="G22" i="1"/>
  <c r="G13" i="1"/>
  <c r="J24" i="1"/>
  <c r="K24" i="1" s="1"/>
  <c r="J20" i="1"/>
  <c r="J25" i="1"/>
  <c r="G19" i="1"/>
  <c r="F26" i="1"/>
  <c r="J26" i="1" s="1"/>
  <c r="G18" i="1"/>
  <c r="J22" i="1"/>
  <c r="K22" i="1" s="1"/>
  <c r="J18" i="1"/>
  <c r="J14" i="1"/>
  <c r="G24" i="1"/>
  <c r="I24" i="1" s="1"/>
  <c r="G21" i="1"/>
  <c r="G17" i="1"/>
  <c r="G14" i="1"/>
  <c r="K14" i="1" s="1"/>
  <c r="G25" i="1"/>
  <c r="G20" i="1"/>
  <c r="K20" i="1" s="1"/>
  <c r="G16" i="1"/>
  <c r="K16" i="1" s="1"/>
  <c r="J23" i="1"/>
  <c r="K23" i="1" s="1"/>
  <c r="J21" i="1"/>
  <c r="J19" i="1"/>
  <c r="J17" i="1"/>
  <c r="J15" i="1"/>
  <c r="K15" i="1" s="1"/>
  <c r="E26" i="1"/>
  <c r="H26" i="1" s="1"/>
  <c r="H14" i="1"/>
  <c r="H15" i="1"/>
  <c r="L14" i="1"/>
  <c r="H13" i="1"/>
  <c r="H25" i="1"/>
  <c r="H16" i="1"/>
  <c r="H17" i="1"/>
  <c r="H18" i="1"/>
  <c r="H19" i="1"/>
  <c r="H20" i="1"/>
  <c r="H21" i="1"/>
  <c r="H22" i="1"/>
  <c r="H23" i="1"/>
  <c r="D27" i="1"/>
  <c r="K18" i="1" l="1"/>
  <c r="G26" i="1"/>
  <c r="K26" i="1" s="1"/>
  <c r="K25" i="1"/>
  <c r="L24" i="1"/>
  <c r="K17" i="1"/>
  <c r="I23" i="1"/>
  <c r="I22" i="1"/>
  <c r="I13" i="1"/>
  <c r="I21" i="1"/>
  <c r="L26" i="1"/>
  <c r="K19" i="1"/>
  <c r="I18" i="1"/>
  <c r="I16" i="1"/>
  <c r="O14" i="1"/>
  <c r="O16" i="1"/>
  <c r="O18" i="1"/>
  <c r="O20" i="1"/>
  <c r="O22" i="1"/>
  <c r="O24" i="1"/>
  <c r="O26" i="1"/>
  <c r="O13" i="1"/>
  <c r="O15" i="1"/>
  <c r="O17" i="1"/>
  <c r="O19" i="1"/>
  <c r="O21" i="1"/>
  <c r="O23" i="1"/>
  <c r="O25" i="1"/>
  <c r="I19" i="1"/>
  <c r="L17" i="1"/>
  <c r="I25" i="1"/>
  <c r="K21" i="1"/>
  <c r="I14" i="1"/>
  <c r="I20" i="1"/>
  <c r="L15" i="1"/>
  <c r="I15" i="1"/>
  <c r="E27" i="1"/>
  <c r="H27" i="1" s="1"/>
  <c r="I17" i="1"/>
  <c r="L25" i="1"/>
  <c r="L16" i="1"/>
  <c r="L18" i="1"/>
  <c r="L20" i="1"/>
  <c r="L22" i="1"/>
  <c r="L19" i="1"/>
  <c r="L21" i="1"/>
  <c r="L23" i="1"/>
  <c r="D28" i="1"/>
  <c r="F27" i="1"/>
  <c r="J27" i="1" s="1"/>
  <c r="I26" i="1" l="1"/>
  <c r="O27" i="1"/>
  <c r="E28" i="1"/>
  <c r="L27" i="1"/>
  <c r="D29" i="1"/>
  <c r="H28" i="1"/>
  <c r="G27" i="1"/>
  <c r="I27" i="1" s="1"/>
  <c r="F28" i="1"/>
  <c r="J28" i="1" s="1"/>
  <c r="O28" i="1" l="1"/>
  <c r="E29" i="1"/>
  <c r="K27" i="1"/>
  <c r="L28" i="1"/>
  <c r="D30" i="1"/>
  <c r="H29" i="1"/>
  <c r="G28" i="1"/>
  <c r="I28" i="1" s="1"/>
  <c r="F29" i="1"/>
  <c r="J29" i="1" s="1"/>
  <c r="O29" i="1" l="1"/>
  <c r="E30" i="1"/>
  <c r="L29" i="1"/>
  <c r="K28" i="1"/>
  <c r="F30" i="1"/>
  <c r="J30" i="1" s="1"/>
  <c r="G29" i="1"/>
  <c r="I29" i="1" s="1"/>
  <c r="D31" i="1"/>
  <c r="H30" i="1"/>
  <c r="G30" i="1"/>
  <c r="O30" i="1" l="1"/>
  <c r="E31" i="1"/>
  <c r="K29" i="1"/>
  <c r="L30" i="1"/>
  <c r="K30" i="1"/>
  <c r="I30" i="1"/>
  <c r="D32" i="1"/>
  <c r="H31" i="1"/>
  <c r="F31" i="1"/>
  <c r="J31" i="1" s="1"/>
  <c r="O31" i="1" l="1"/>
  <c r="E32" i="1"/>
  <c r="H32" i="1" s="1"/>
  <c r="L31" i="1"/>
  <c r="D33" i="1"/>
  <c r="F32" i="1"/>
  <c r="J32" i="1" s="1"/>
  <c r="G31" i="1"/>
  <c r="I31" i="1" s="1"/>
  <c r="O32" i="1" l="1"/>
  <c r="E33" i="1"/>
  <c r="H33" i="1" s="1"/>
  <c r="L32" i="1"/>
  <c r="K31" i="1"/>
  <c r="F33" i="1"/>
  <c r="J33" i="1" s="1"/>
  <c r="G32" i="1"/>
  <c r="I32" i="1" s="1"/>
  <c r="D34" i="1"/>
  <c r="O33" i="1" l="1"/>
  <c r="G33" i="1"/>
  <c r="K33" i="1" s="1"/>
  <c r="E34" i="1"/>
  <c r="H34" i="1" s="1"/>
  <c r="L33" i="1"/>
  <c r="K32" i="1"/>
  <c r="D35" i="1"/>
  <c r="F34" i="1"/>
  <c r="J34" i="1" s="1"/>
  <c r="I33" i="1" l="1"/>
  <c r="O34" i="1"/>
  <c r="E35" i="1"/>
  <c r="H35" i="1" s="1"/>
  <c r="L34" i="1"/>
  <c r="F35" i="1"/>
  <c r="G34" i="1"/>
  <c r="I34" i="1" s="1"/>
  <c r="O35" i="1" l="1"/>
  <c r="J35" i="1"/>
  <c r="L35" i="1" s="1"/>
  <c r="L36" i="1" s="1"/>
  <c r="K34" i="1"/>
  <c r="G35" i="1"/>
  <c r="I35" i="1" l="1"/>
  <c r="N14" i="1"/>
  <c r="N22" i="1"/>
  <c r="N18" i="1"/>
  <c r="N13" i="1"/>
  <c r="N23" i="1"/>
  <c r="N21" i="1"/>
  <c r="N19" i="1"/>
  <c r="N17" i="1"/>
  <c r="N15" i="1"/>
  <c r="N24" i="1"/>
  <c r="N20" i="1"/>
  <c r="N16" i="1"/>
  <c r="N26" i="1"/>
  <c r="N25" i="1"/>
  <c r="N27" i="1"/>
  <c r="N28" i="1"/>
  <c r="N29" i="1"/>
  <c r="N30" i="1"/>
  <c r="N31" i="1"/>
  <c r="N32" i="1"/>
  <c r="N33" i="1"/>
  <c r="N34" i="1"/>
  <c r="N35" i="1"/>
  <c r="K35" i="1"/>
  <c r="K36" i="1" s="1"/>
  <c r="P32" i="1"/>
  <c r="P23" i="1"/>
  <c r="P34" i="1"/>
  <c r="P27" i="1"/>
  <c r="P26" i="1"/>
  <c r="P28" i="1"/>
  <c r="P20" i="1"/>
  <c r="P13" i="1"/>
  <c r="P15" i="1"/>
  <c r="P29" i="1"/>
  <c r="P35" i="1"/>
  <c r="P31" i="1"/>
  <c r="P25" i="1"/>
  <c r="P21" i="1"/>
  <c r="P22" i="1"/>
  <c r="P17" i="1"/>
  <c r="P18" i="1"/>
  <c r="P14" i="1"/>
  <c r="P33" i="1"/>
  <c r="P30" i="1"/>
  <c r="P19" i="1"/>
  <c r="P24" i="1"/>
  <c r="P16" i="1"/>
  <c r="M15" i="1" l="1"/>
  <c r="M24" i="1"/>
  <c r="M20" i="1"/>
  <c r="M16" i="1"/>
  <c r="M26" i="1"/>
  <c r="M25" i="1"/>
  <c r="M22" i="1"/>
  <c r="M18" i="1"/>
  <c r="M14" i="1"/>
  <c r="M13" i="1"/>
  <c r="M23" i="1"/>
  <c r="M21" i="1"/>
  <c r="M19" i="1"/>
  <c r="M17" i="1"/>
  <c r="M27" i="1"/>
  <c r="M28" i="1"/>
  <c r="M29" i="1"/>
  <c r="M30" i="1"/>
  <c r="M31" i="1"/>
  <c r="M32" i="1"/>
  <c r="M33" i="1"/>
  <c r="M34" i="1"/>
  <c r="M35" i="1"/>
</calcChain>
</file>

<file path=xl/sharedStrings.xml><?xml version="1.0" encoding="utf-8"?>
<sst xmlns="http://schemas.openxmlformats.org/spreadsheetml/2006/main" count="58" uniqueCount="42">
  <si>
    <t>Relief</t>
  </si>
  <si>
    <t>Overflow</t>
  </si>
  <si>
    <t>Max. String</t>
  </si>
  <si>
    <t>Ref.</t>
  </si>
  <si>
    <t>Amplitude</t>
  </si>
  <si>
    <t>Fret</t>
  </si>
  <si>
    <t>L</t>
  </si>
  <si>
    <t>M-L</t>
  </si>
  <si>
    <t>h1</t>
  </si>
  <si>
    <t>h2</t>
  </si>
  <si>
    <t>h1-h2</t>
  </si>
  <si>
    <t>Sine</t>
  </si>
  <si>
    <t>Flat</t>
  </si>
  <si>
    <t>Rel.</t>
  </si>
  <si>
    <t>Pos.</t>
  </si>
  <si>
    <t>(mm)</t>
  </si>
  <si>
    <t>aanname: max amplitude evenredig met snaarlengte</t>
  </si>
  <si>
    <t xml:space="preserve">            :</t>
  </si>
  <si>
    <t>F</t>
  </si>
  <si>
    <t>clearence flat</t>
  </si>
  <si>
    <t>clearence concave</t>
  </si>
  <si>
    <t>between frets</t>
  </si>
  <si>
    <t>-</t>
  </si>
  <si>
    <t>nut to position</t>
  </si>
  <si>
    <t>Action = clearence at pos #12</t>
  </si>
  <si>
    <t>Clearance = string-to-fret distance</t>
  </si>
  <si>
    <t>position to saddle</t>
  </si>
  <si>
    <t>Reference fret:</t>
  </si>
  <si>
    <t>max. amplitude</t>
  </si>
  <si>
    <t>Position #</t>
  </si>
  <si>
    <t>max:</t>
  </si>
  <si>
    <t>Mensuur (M):</t>
  </si>
  <si>
    <t>Actiie @ fret 12:</t>
  </si>
  <si>
    <t>zadel</t>
  </si>
  <si>
    <t>1-12</t>
  </si>
  <si>
    <t>F = Fretafstand</t>
  </si>
  <si>
    <t>L = afstand tussen fret en brugbeen voor bepaalde positie</t>
  </si>
  <si>
    <t>M = Mensuur</t>
  </si>
  <si>
    <t>h1 = snaarhoogte voor vlakke toets</t>
  </si>
  <si>
    <t>h2 = snaarhoogte voor concave toets</t>
  </si>
  <si>
    <t>Recht = max. snaaramplitude recht fretboard</t>
  </si>
  <si>
    <t>Conc. = idem voor concaaf fretboard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</si>
</sst>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0000000000000000000000"/>
  </numFmts>
  <fonts count="11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textRotation="90"/>
    </xf>
    <xf numFmtId="0" fontId="1" fillId="0" borderId="3" xfId="0" applyFont="1" applyBorder="1" applyAlignment="1">
      <alignment horizontal="right" vertical="top" wrapText="1"/>
    </xf>
    <xf numFmtId="0" fontId="3" fillId="0" borderId="0" xfId="0" applyFont="1"/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textRotation="60"/>
    </xf>
    <xf numFmtId="0" fontId="4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 vertical="top"/>
    </xf>
    <xf numFmtId="0" fontId="0" fillId="0" borderId="1" xfId="0" quotePrefix="1" applyBorder="1"/>
    <xf numFmtId="2" fontId="6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wrapText="1"/>
    </xf>
    <xf numFmtId="9" fontId="4" fillId="0" borderId="0" xfId="0" applyNumberFormat="1" applyFont="1" applyAlignment="1">
      <alignment horizontal="right" vertical="center" wrapText="1"/>
    </xf>
    <xf numFmtId="9" fontId="6" fillId="0" borderId="0" xfId="0" applyNumberFormat="1" applyFont="1" applyAlignment="1">
      <alignment horizontal="right" vertical="center" wrapText="1"/>
    </xf>
    <xf numFmtId="165" fontId="0" fillId="0" borderId="0" xfId="0" applyNumberFormat="1"/>
    <xf numFmtId="2" fontId="4" fillId="2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 vertical="top" wrapText="1"/>
    </xf>
    <xf numFmtId="2" fontId="6" fillId="2" borderId="0" xfId="0" applyNumberFormat="1" applyFont="1" applyFill="1" applyAlignment="1">
      <alignment horizontal="right" vertical="center" wrapText="1"/>
    </xf>
    <xf numFmtId="164" fontId="4" fillId="0" borderId="6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0" fillId="0" borderId="6" xfId="0" applyFont="1" applyBorder="1" applyAlignment="1">
      <alignment horizontal="right" vertical="center" wrapText="1"/>
    </xf>
    <xf numFmtId="9" fontId="10" fillId="0" borderId="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 wrapText="1"/>
    </xf>
    <xf numFmtId="0" fontId="0" fillId="0" borderId="8" xfId="0" applyBorder="1"/>
    <xf numFmtId="9" fontId="4" fillId="2" borderId="0" xfId="0" applyNumberFormat="1" applyFont="1" applyFill="1" applyAlignment="1">
      <alignment horizontal="right" vertical="center" wrapText="1"/>
    </xf>
    <xf numFmtId="0" fontId="1" fillId="0" borderId="0" xfId="0" quotePrefix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4</xdr:col>
      <xdr:colOff>209550</xdr:colOff>
      <xdr:row>6</xdr:row>
      <xdr:rowOff>19050</xdr:rowOff>
    </xdr:to>
    <xdr:pic>
      <xdr:nvPicPr>
        <xdr:cNvPr id="17" name="Picture 2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000250" y="2009775"/>
          <a:ext cx="209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209541</xdr:colOff>
      <xdr:row>10</xdr:row>
      <xdr:rowOff>38099</xdr:rowOff>
    </xdr:from>
    <xdr:to>
      <xdr:col>12</xdr:col>
      <xdr:colOff>161922</xdr:colOff>
      <xdr:row>13</xdr:row>
      <xdr:rowOff>66674</xdr:rowOff>
    </xdr:to>
    <xdr:sp macro="" textlink="">
      <xdr:nvSpPr>
        <xdr:cNvPr id="13" name="Curved Up Arrow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H="1" flipV="1">
          <a:off x="3190866" y="2838449"/>
          <a:ext cx="2638431" cy="600075"/>
        </a:xfrm>
        <a:prstGeom prst="curvedUpArrow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238124</xdr:colOff>
      <xdr:row>16</xdr:row>
      <xdr:rowOff>161925</xdr:rowOff>
    </xdr:from>
    <xdr:to>
      <xdr:col>13</xdr:col>
      <xdr:colOff>171450</xdr:colOff>
      <xdr:row>19</xdr:row>
      <xdr:rowOff>66674</xdr:rowOff>
    </xdr:to>
    <xdr:sp macro="" textlink="">
      <xdr:nvSpPr>
        <xdr:cNvPr id="14" name="Curved Up Arrow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flipH="1">
          <a:off x="3667124" y="4105275"/>
          <a:ext cx="2619376" cy="476249"/>
        </a:xfrm>
        <a:prstGeom prst="curvedUpArrow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49001</xdr:colOff>
      <xdr:row>13</xdr:row>
      <xdr:rowOff>52727</xdr:rowOff>
    </xdr:from>
    <xdr:to>
      <xdr:col>11</xdr:col>
      <xdr:colOff>107750</xdr:colOff>
      <xdr:row>26</xdr:row>
      <xdr:rowOff>148926</xdr:rowOff>
    </xdr:to>
    <xdr:sp macro="" textlink="">
      <xdr:nvSpPr>
        <xdr:cNvPr id="16" name="Freeform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20224279">
          <a:off x="4821026" y="3424577"/>
          <a:ext cx="506424" cy="2572699"/>
        </a:xfrm>
        <a:custGeom>
          <a:avLst/>
          <a:gdLst>
            <a:gd name="connsiteX0" fmla="*/ 0 w 731520"/>
            <a:gd name="connsiteY0" fmla="*/ 972503 h 2219325"/>
            <a:gd name="connsiteX1" fmla="*/ 548639 w 731520"/>
            <a:gd name="connsiteY1" fmla="*/ 1914125 h 2219325"/>
            <a:gd name="connsiteX2" fmla="*/ 548640 w 731520"/>
            <a:gd name="connsiteY2" fmla="*/ 1822684 h 2219325"/>
            <a:gd name="connsiteX3" fmla="*/ 731520 w 731520"/>
            <a:gd name="connsiteY3" fmla="*/ 2036445 h 2219325"/>
            <a:gd name="connsiteX4" fmla="*/ 548640 w 731520"/>
            <a:gd name="connsiteY4" fmla="*/ 2188444 h 2219325"/>
            <a:gd name="connsiteX5" fmla="*/ 548640 w 731520"/>
            <a:gd name="connsiteY5" fmla="*/ 2097004 h 2219325"/>
            <a:gd name="connsiteX6" fmla="*/ 1 w 731520"/>
            <a:gd name="connsiteY6" fmla="*/ 1155382 h 2219325"/>
            <a:gd name="connsiteX7" fmla="*/ 0 w 731520"/>
            <a:gd name="connsiteY7" fmla="*/ 972503 h 2219325"/>
            <a:gd name="connsiteX0" fmla="*/ 731520 w 731520"/>
            <a:gd name="connsiteY0" fmla="*/ 182880 h 2219325"/>
            <a:gd name="connsiteX1" fmla="*/ 3240 w 731520"/>
            <a:gd name="connsiteY1" fmla="*/ 1063942 h 2219325"/>
            <a:gd name="connsiteX2" fmla="*/ 122015 w 731520"/>
            <a:gd name="connsiteY2" fmla="*/ 434739 h 2219325"/>
            <a:gd name="connsiteX3" fmla="*/ 731521 w 731520"/>
            <a:gd name="connsiteY3" fmla="*/ 0 h 2219325"/>
            <a:gd name="connsiteX4" fmla="*/ 731520 w 731520"/>
            <a:gd name="connsiteY4" fmla="*/ 182880 h 2219325"/>
            <a:gd name="connsiteX0" fmla="*/ 0 w 731520"/>
            <a:gd name="connsiteY0" fmla="*/ 972503 h 2219325"/>
            <a:gd name="connsiteX1" fmla="*/ 548639 w 731520"/>
            <a:gd name="connsiteY1" fmla="*/ 1914125 h 2219325"/>
            <a:gd name="connsiteX2" fmla="*/ 548640 w 731520"/>
            <a:gd name="connsiteY2" fmla="*/ 1822684 h 2219325"/>
            <a:gd name="connsiteX3" fmla="*/ 731520 w 731520"/>
            <a:gd name="connsiteY3" fmla="*/ 2036445 h 2219325"/>
            <a:gd name="connsiteX4" fmla="*/ 548640 w 731520"/>
            <a:gd name="connsiteY4" fmla="*/ 2188444 h 2219325"/>
            <a:gd name="connsiteX5" fmla="*/ 548640 w 731520"/>
            <a:gd name="connsiteY5" fmla="*/ 2097004 h 2219325"/>
            <a:gd name="connsiteX6" fmla="*/ 1 w 731520"/>
            <a:gd name="connsiteY6" fmla="*/ 1155382 h 2219325"/>
            <a:gd name="connsiteX7" fmla="*/ 0 w 731520"/>
            <a:gd name="connsiteY7" fmla="*/ 972503 h 2219325"/>
            <a:gd name="connsiteX8" fmla="*/ 146923 w 731520"/>
            <a:gd name="connsiteY8" fmla="*/ 387906 h 2219325"/>
            <a:gd name="connsiteX9" fmla="*/ 731521 w 731520"/>
            <a:gd name="connsiteY9" fmla="*/ 1 h 2219325"/>
            <a:gd name="connsiteX10" fmla="*/ 731520 w 731520"/>
            <a:gd name="connsiteY10" fmla="*/ 182880 h 2219325"/>
            <a:gd name="connsiteX11" fmla="*/ 3240 w 731520"/>
            <a:gd name="connsiteY11" fmla="*/ 1063942 h 2219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731520" h="2219325" stroke="0" extrusionOk="0">
              <a:moveTo>
                <a:pt x="0" y="972503"/>
              </a:moveTo>
              <a:cubicBezTo>
                <a:pt x="0" y="1415962"/>
                <a:pt x="225660" y="1803260"/>
                <a:pt x="548639" y="1914125"/>
              </a:cubicBezTo>
              <a:cubicBezTo>
                <a:pt x="548639" y="1883645"/>
                <a:pt x="548640" y="1853164"/>
                <a:pt x="548640" y="1822684"/>
              </a:cubicBezTo>
              <a:lnTo>
                <a:pt x="731520" y="2036445"/>
              </a:lnTo>
              <a:lnTo>
                <a:pt x="548640" y="2188444"/>
              </a:lnTo>
              <a:lnTo>
                <a:pt x="548640" y="2097004"/>
              </a:lnTo>
              <a:cubicBezTo>
                <a:pt x="225661" y="1986138"/>
                <a:pt x="1" y="1598841"/>
                <a:pt x="1" y="1155382"/>
              </a:cubicBezTo>
              <a:cubicBezTo>
                <a:pt x="1" y="1094422"/>
                <a:pt x="0" y="1033463"/>
                <a:pt x="0" y="972503"/>
              </a:cubicBezTo>
              <a:close/>
            </a:path>
            <a:path w="731520" h="2219325" fill="darkenLess" stroke="0" extrusionOk="0">
              <a:moveTo>
                <a:pt x="731520" y="182880"/>
              </a:moveTo>
              <a:cubicBezTo>
                <a:pt x="354158" y="182879"/>
                <a:pt x="38721" y="564490"/>
                <a:pt x="3240" y="1063942"/>
              </a:cubicBezTo>
              <a:cubicBezTo>
                <a:pt x="-12504" y="842317"/>
                <a:pt x="29421" y="620219"/>
                <a:pt x="122015" y="434739"/>
              </a:cubicBezTo>
              <a:cubicBezTo>
                <a:pt x="257562" y="163218"/>
                <a:pt x="486395" y="-1"/>
                <a:pt x="731521" y="0"/>
              </a:cubicBezTo>
              <a:cubicBezTo>
                <a:pt x="731521" y="60960"/>
                <a:pt x="731520" y="121920"/>
                <a:pt x="731520" y="182880"/>
              </a:cubicBezTo>
              <a:close/>
            </a:path>
            <a:path w="731520" h="2219325" fill="none" extrusionOk="0">
              <a:moveTo>
                <a:pt x="0" y="972503"/>
              </a:moveTo>
              <a:cubicBezTo>
                <a:pt x="0" y="1415962"/>
                <a:pt x="225660" y="1803260"/>
                <a:pt x="548639" y="1914125"/>
              </a:cubicBezTo>
              <a:cubicBezTo>
                <a:pt x="548639" y="1883645"/>
                <a:pt x="548640" y="1853164"/>
                <a:pt x="548640" y="1822684"/>
              </a:cubicBezTo>
              <a:lnTo>
                <a:pt x="731520" y="2036445"/>
              </a:lnTo>
              <a:lnTo>
                <a:pt x="548640" y="2188444"/>
              </a:lnTo>
              <a:lnTo>
                <a:pt x="548640" y="2097004"/>
              </a:lnTo>
              <a:cubicBezTo>
                <a:pt x="225661" y="1986138"/>
                <a:pt x="1" y="1598841"/>
                <a:pt x="1" y="1155382"/>
              </a:cubicBezTo>
              <a:cubicBezTo>
                <a:pt x="1" y="1094422"/>
                <a:pt x="0" y="1033463"/>
                <a:pt x="0" y="972503"/>
              </a:cubicBezTo>
              <a:cubicBezTo>
                <a:pt x="0" y="761613"/>
                <a:pt x="51566" y="556439"/>
                <a:pt x="146923" y="387906"/>
              </a:cubicBezTo>
              <a:cubicBezTo>
                <a:pt x="285116" y="143668"/>
                <a:pt x="501632" y="1"/>
                <a:pt x="731521" y="1"/>
              </a:cubicBezTo>
              <a:cubicBezTo>
                <a:pt x="731521" y="60961"/>
                <a:pt x="731520" y="121920"/>
                <a:pt x="731520" y="182880"/>
              </a:cubicBezTo>
              <a:cubicBezTo>
                <a:pt x="354158" y="182879"/>
                <a:pt x="38721" y="564490"/>
                <a:pt x="3240" y="1063942"/>
              </a:cubicBezTo>
            </a:path>
          </a:pathLst>
        </a:cu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289442</xdr:colOff>
      <xdr:row>15</xdr:row>
      <xdr:rowOff>31545</xdr:rowOff>
    </xdr:from>
    <xdr:to>
      <xdr:col>13</xdr:col>
      <xdr:colOff>247407</xdr:colOff>
      <xdr:row>25</xdr:row>
      <xdr:rowOff>36250</xdr:rowOff>
    </xdr:to>
    <xdr:sp macro="" textlink="">
      <xdr:nvSpPr>
        <xdr:cNvPr id="18" name="Freefor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19775099" flipH="1">
          <a:off x="5956817" y="3784395"/>
          <a:ext cx="405640" cy="1909705"/>
        </a:xfrm>
        <a:custGeom>
          <a:avLst/>
          <a:gdLst>
            <a:gd name="connsiteX0" fmla="*/ 0 w 731520"/>
            <a:gd name="connsiteY0" fmla="*/ 972503 h 2219325"/>
            <a:gd name="connsiteX1" fmla="*/ 548639 w 731520"/>
            <a:gd name="connsiteY1" fmla="*/ 1914125 h 2219325"/>
            <a:gd name="connsiteX2" fmla="*/ 548640 w 731520"/>
            <a:gd name="connsiteY2" fmla="*/ 1822684 h 2219325"/>
            <a:gd name="connsiteX3" fmla="*/ 731520 w 731520"/>
            <a:gd name="connsiteY3" fmla="*/ 2036445 h 2219325"/>
            <a:gd name="connsiteX4" fmla="*/ 548640 w 731520"/>
            <a:gd name="connsiteY4" fmla="*/ 2188444 h 2219325"/>
            <a:gd name="connsiteX5" fmla="*/ 548640 w 731520"/>
            <a:gd name="connsiteY5" fmla="*/ 2097004 h 2219325"/>
            <a:gd name="connsiteX6" fmla="*/ 1 w 731520"/>
            <a:gd name="connsiteY6" fmla="*/ 1155382 h 2219325"/>
            <a:gd name="connsiteX7" fmla="*/ 0 w 731520"/>
            <a:gd name="connsiteY7" fmla="*/ 972503 h 2219325"/>
            <a:gd name="connsiteX0" fmla="*/ 731520 w 731520"/>
            <a:gd name="connsiteY0" fmla="*/ 182880 h 2219325"/>
            <a:gd name="connsiteX1" fmla="*/ 3240 w 731520"/>
            <a:gd name="connsiteY1" fmla="*/ 1063942 h 2219325"/>
            <a:gd name="connsiteX2" fmla="*/ 122015 w 731520"/>
            <a:gd name="connsiteY2" fmla="*/ 434739 h 2219325"/>
            <a:gd name="connsiteX3" fmla="*/ 731521 w 731520"/>
            <a:gd name="connsiteY3" fmla="*/ 0 h 2219325"/>
            <a:gd name="connsiteX4" fmla="*/ 731520 w 731520"/>
            <a:gd name="connsiteY4" fmla="*/ 182880 h 2219325"/>
            <a:gd name="connsiteX0" fmla="*/ 0 w 731520"/>
            <a:gd name="connsiteY0" fmla="*/ 972503 h 2219325"/>
            <a:gd name="connsiteX1" fmla="*/ 548639 w 731520"/>
            <a:gd name="connsiteY1" fmla="*/ 1914125 h 2219325"/>
            <a:gd name="connsiteX2" fmla="*/ 548640 w 731520"/>
            <a:gd name="connsiteY2" fmla="*/ 1822684 h 2219325"/>
            <a:gd name="connsiteX3" fmla="*/ 731520 w 731520"/>
            <a:gd name="connsiteY3" fmla="*/ 2036445 h 2219325"/>
            <a:gd name="connsiteX4" fmla="*/ 548640 w 731520"/>
            <a:gd name="connsiteY4" fmla="*/ 2188444 h 2219325"/>
            <a:gd name="connsiteX5" fmla="*/ 548640 w 731520"/>
            <a:gd name="connsiteY5" fmla="*/ 2097004 h 2219325"/>
            <a:gd name="connsiteX6" fmla="*/ 1 w 731520"/>
            <a:gd name="connsiteY6" fmla="*/ 1155382 h 2219325"/>
            <a:gd name="connsiteX7" fmla="*/ 0 w 731520"/>
            <a:gd name="connsiteY7" fmla="*/ 972503 h 2219325"/>
            <a:gd name="connsiteX8" fmla="*/ 146923 w 731520"/>
            <a:gd name="connsiteY8" fmla="*/ 387906 h 2219325"/>
            <a:gd name="connsiteX9" fmla="*/ 731521 w 731520"/>
            <a:gd name="connsiteY9" fmla="*/ 1 h 2219325"/>
            <a:gd name="connsiteX10" fmla="*/ 731520 w 731520"/>
            <a:gd name="connsiteY10" fmla="*/ 182880 h 2219325"/>
            <a:gd name="connsiteX11" fmla="*/ 3240 w 731520"/>
            <a:gd name="connsiteY11" fmla="*/ 1063942 h 2219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731520" h="2219325" stroke="0" extrusionOk="0">
              <a:moveTo>
                <a:pt x="0" y="972503"/>
              </a:moveTo>
              <a:cubicBezTo>
                <a:pt x="0" y="1415962"/>
                <a:pt x="225660" y="1803260"/>
                <a:pt x="548639" y="1914125"/>
              </a:cubicBezTo>
              <a:cubicBezTo>
                <a:pt x="548639" y="1883645"/>
                <a:pt x="548640" y="1853164"/>
                <a:pt x="548640" y="1822684"/>
              </a:cubicBezTo>
              <a:lnTo>
                <a:pt x="731520" y="2036445"/>
              </a:lnTo>
              <a:lnTo>
                <a:pt x="548640" y="2188444"/>
              </a:lnTo>
              <a:lnTo>
                <a:pt x="548640" y="2097004"/>
              </a:lnTo>
              <a:cubicBezTo>
                <a:pt x="225661" y="1986138"/>
                <a:pt x="1" y="1598841"/>
                <a:pt x="1" y="1155382"/>
              </a:cubicBezTo>
              <a:cubicBezTo>
                <a:pt x="1" y="1094422"/>
                <a:pt x="0" y="1033463"/>
                <a:pt x="0" y="972503"/>
              </a:cubicBezTo>
              <a:close/>
            </a:path>
            <a:path w="731520" h="2219325" fill="darkenLess" stroke="0" extrusionOk="0">
              <a:moveTo>
                <a:pt x="731520" y="182880"/>
              </a:moveTo>
              <a:cubicBezTo>
                <a:pt x="354158" y="182879"/>
                <a:pt x="38721" y="564490"/>
                <a:pt x="3240" y="1063942"/>
              </a:cubicBezTo>
              <a:cubicBezTo>
                <a:pt x="-12504" y="842317"/>
                <a:pt x="29421" y="620219"/>
                <a:pt x="122015" y="434739"/>
              </a:cubicBezTo>
              <a:cubicBezTo>
                <a:pt x="257562" y="163218"/>
                <a:pt x="486395" y="-1"/>
                <a:pt x="731521" y="0"/>
              </a:cubicBezTo>
              <a:cubicBezTo>
                <a:pt x="731521" y="60960"/>
                <a:pt x="731520" y="121920"/>
                <a:pt x="731520" y="182880"/>
              </a:cubicBezTo>
              <a:close/>
            </a:path>
            <a:path w="731520" h="2219325" fill="none" extrusionOk="0">
              <a:moveTo>
                <a:pt x="0" y="972503"/>
              </a:moveTo>
              <a:cubicBezTo>
                <a:pt x="0" y="1415962"/>
                <a:pt x="225660" y="1803260"/>
                <a:pt x="548639" y="1914125"/>
              </a:cubicBezTo>
              <a:cubicBezTo>
                <a:pt x="548639" y="1883645"/>
                <a:pt x="548640" y="1853164"/>
                <a:pt x="548640" y="1822684"/>
              </a:cubicBezTo>
              <a:lnTo>
                <a:pt x="731520" y="2036445"/>
              </a:lnTo>
              <a:lnTo>
                <a:pt x="548640" y="2188444"/>
              </a:lnTo>
              <a:lnTo>
                <a:pt x="548640" y="2097004"/>
              </a:lnTo>
              <a:cubicBezTo>
                <a:pt x="225661" y="1986138"/>
                <a:pt x="1" y="1598841"/>
                <a:pt x="1" y="1155382"/>
              </a:cubicBezTo>
              <a:cubicBezTo>
                <a:pt x="1" y="1094422"/>
                <a:pt x="0" y="1033463"/>
                <a:pt x="0" y="972503"/>
              </a:cubicBezTo>
              <a:cubicBezTo>
                <a:pt x="0" y="761613"/>
                <a:pt x="51566" y="556439"/>
                <a:pt x="146923" y="387906"/>
              </a:cubicBezTo>
              <a:cubicBezTo>
                <a:pt x="285116" y="143668"/>
                <a:pt x="501632" y="1"/>
                <a:pt x="731521" y="1"/>
              </a:cubicBezTo>
              <a:cubicBezTo>
                <a:pt x="731521" y="60961"/>
                <a:pt x="731520" y="121920"/>
                <a:pt x="731520" y="182880"/>
              </a:cubicBezTo>
              <a:cubicBezTo>
                <a:pt x="354158" y="182879"/>
                <a:pt x="38721" y="564490"/>
                <a:pt x="3240" y="1063942"/>
              </a:cubicBezTo>
            </a:path>
          </a:pathLst>
        </a:cu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XFC70"/>
  <sheetViews>
    <sheetView tabSelected="1" topLeftCell="A4" zoomScaleNormal="100" workbookViewId="0">
      <selection activeCell="P14" sqref="P14"/>
    </sheetView>
  </sheetViews>
  <sheetFormatPr defaultRowHeight="15" x14ac:dyDescent="0.25"/>
  <cols>
    <col min="2" max="2" width="8.7109375"/>
    <col min="3" max="16" width="6.7109375" customWidth="1"/>
    <col min="17" max="17" width="7.7109375" customWidth="1"/>
    <col min="18" max="18" width="53.140625" bestFit="1" customWidth="1"/>
    <col min="19" max="20" width="7.7109375" customWidth="1"/>
    <col min="21" max="45" width="4.7109375" customWidth="1"/>
    <col min="46" max="1031" width="8.7109375"/>
  </cols>
  <sheetData>
    <row r="3" spans="3:16382" x14ac:dyDescent="0.25">
      <c r="K3" s="34"/>
    </row>
    <row r="5" spans="3:16382" s="21" customFormat="1" ht="85.5" thickBot="1" x14ac:dyDescent="0.3">
      <c r="C5" s="21" t="s">
        <v>29</v>
      </c>
      <c r="D5" s="21" t="s">
        <v>21</v>
      </c>
      <c r="E5" s="21" t="s">
        <v>26</v>
      </c>
      <c r="F5" s="21" t="s">
        <v>23</v>
      </c>
      <c r="G5" s="21" t="s">
        <v>19</v>
      </c>
      <c r="H5" s="21" t="s">
        <v>20</v>
      </c>
      <c r="I5" s="21" t="s">
        <v>0</v>
      </c>
      <c r="J5" s="21" t="s">
        <v>28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</row>
    <row r="6" spans="3:16382" ht="15" customHeight="1" x14ac:dyDescent="0.25">
      <c r="C6" s="59"/>
      <c r="D6" s="25"/>
      <c r="E6" s="26" t="s">
        <v>17</v>
      </c>
      <c r="F6" s="19">
        <v>1.0594630943592953</v>
      </c>
      <c r="G6" s="25"/>
      <c r="H6" s="6"/>
      <c r="I6" s="24"/>
      <c r="J6" s="24"/>
      <c r="K6" s="24"/>
      <c r="L6" s="6"/>
      <c r="M6" s="25"/>
      <c r="N6" s="25"/>
      <c r="O6" s="2"/>
      <c r="P6" s="47"/>
      <c r="R6" t="s">
        <v>35</v>
      </c>
    </row>
    <row r="7" spans="3:16382" ht="15" customHeight="1" x14ac:dyDescent="0.25">
      <c r="C7" s="64" t="s">
        <v>31</v>
      </c>
      <c r="D7" s="65"/>
      <c r="E7" s="65"/>
      <c r="F7" s="43">
        <v>762</v>
      </c>
      <c r="G7" s="5"/>
      <c r="H7" s="7"/>
      <c r="L7" s="7"/>
      <c r="M7" s="1"/>
      <c r="N7" s="1"/>
      <c r="O7" s="8"/>
      <c r="P7" s="48"/>
      <c r="R7" t="s">
        <v>36</v>
      </c>
    </row>
    <row r="8" spans="3:16382" ht="15" customHeight="1" x14ac:dyDescent="0.25">
      <c r="C8" s="64" t="s">
        <v>32</v>
      </c>
      <c r="D8" s="65"/>
      <c r="E8" s="65"/>
      <c r="F8" s="44">
        <v>3.5</v>
      </c>
      <c r="G8" s="5"/>
      <c r="H8" s="7"/>
      <c r="J8" s="1"/>
      <c r="K8" s="62" t="s">
        <v>1</v>
      </c>
      <c r="L8" s="62"/>
      <c r="M8" s="62" t="s">
        <v>2</v>
      </c>
      <c r="N8" s="62"/>
      <c r="O8" s="62" t="s">
        <v>0</v>
      </c>
      <c r="P8" s="63"/>
      <c r="R8" t="s">
        <v>37</v>
      </c>
    </row>
    <row r="9" spans="3:16382" ht="15" customHeight="1" x14ac:dyDescent="0.25">
      <c r="C9" s="64" t="s">
        <v>27</v>
      </c>
      <c r="D9" s="65"/>
      <c r="E9" s="65"/>
      <c r="F9" s="43">
        <v>19</v>
      </c>
      <c r="G9" s="1"/>
      <c r="H9" s="7"/>
      <c r="J9" s="1"/>
      <c r="K9" s="1"/>
      <c r="L9" s="1"/>
      <c r="M9" s="62" t="s">
        <v>4</v>
      </c>
      <c r="N9" s="62"/>
      <c r="O9" s="9" t="s">
        <v>3</v>
      </c>
      <c r="P9" s="49" t="s">
        <v>3</v>
      </c>
      <c r="R9" t="s">
        <v>38</v>
      </c>
    </row>
    <row r="10" spans="3:16382" ht="15" customHeight="1" x14ac:dyDescent="0.25">
      <c r="C10" s="56" t="s">
        <v>5</v>
      </c>
      <c r="D10" s="52" t="s">
        <v>18</v>
      </c>
      <c r="E10" s="52" t="s">
        <v>6</v>
      </c>
      <c r="F10" s="52" t="s">
        <v>7</v>
      </c>
      <c r="G10" s="52" t="s">
        <v>8</v>
      </c>
      <c r="H10" s="52" t="s">
        <v>9</v>
      </c>
      <c r="I10" s="52" t="s">
        <v>10</v>
      </c>
      <c r="J10" s="52" t="s">
        <v>11</v>
      </c>
      <c r="K10" s="5" t="s">
        <v>12</v>
      </c>
      <c r="L10" s="52" t="s">
        <v>13</v>
      </c>
      <c r="M10" s="5" t="s">
        <v>12</v>
      </c>
      <c r="N10" s="5" t="s">
        <v>13</v>
      </c>
      <c r="O10" s="61" t="s">
        <v>34</v>
      </c>
      <c r="P10" s="49" t="str">
        <f>CONCATENATE("1-",F9)</f>
        <v>1-19</v>
      </c>
      <c r="R10" t="s">
        <v>39</v>
      </c>
    </row>
    <row r="11" spans="3:16382" x14ac:dyDescent="0.25">
      <c r="C11" s="56" t="s">
        <v>14</v>
      </c>
      <c r="D11" s="10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"/>
      <c r="K11" s="9"/>
      <c r="L11" s="9"/>
      <c r="M11" s="10" t="s">
        <v>15</v>
      </c>
      <c r="N11" s="9" t="s">
        <v>15</v>
      </c>
      <c r="O11" s="9" t="s">
        <v>15</v>
      </c>
      <c r="P11" s="49" t="s">
        <v>15</v>
      </c>
      <c r="R11" t="s">
        <v>40</v>
      </c>
    </row>
    <row r="12" spans="3:16382" x14ac:dyDescent="0.25"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9"/>
      <c r="O12" s="1"/>
      <c r="P12" s="48"/>
      <c r="R12" t="s">
        <v>41</v>
      </c>
    </row>
    <row r="13" spans="3:16382" x14ac:dyDescent="0.25">
      <c r="C13" s="53">
        <v>0</v>
      </c>
      <c r="D13" s="36">
        <v>0</v>
      </c>
      <c r="E13" s="37">
        <f>F$7-D13</f>
        <v>762</v>
      </c>
      <c r="F13" s="38">
        <v>0</v>
      </c>
      <c r="G13" s="13">
        <f t="shared" ref="G13:G35" si="0">(F13/F$25)*$F$8</f>
        <v>0</v>
      </c>
      <c r="H13" s="13">
        <f t="shared" ref="H13:H35" si="1">(C13/C$25)*$F$8*(E13/E$25)</f>
        <v>0</v>
      </c>
      <c r="I13" s="14">
        <f t="shared" ref="I13:I35" si="2">G13-H13</f>
        <v>0</v>
      </c>
      <c r="J13" s="13">
        <f t="shared" ref="J13:J35" si="3">SIN(RADIANS((F13/F$25)*90))*F$8</f>
        <v>0</v>
      </c>
      <c r="K13" s="12">
        <v>0</v>
      </c>
      <c r="L13" s="31">
        <v>0</v>
      </c>
      <c r="M13" s="13">
        <f t="shared" ref="M13:M35" si="4">(J13/K$36)</f>
        <v>0</v>
      </c>
      <c r="N13" s="13">
        <f t="shared" ref="N13:N35" si="5">(J13/L$36)</f>
        <v>0</v>
      </c>
      <c r="O13" s="35">
        <f t="shared" ref="O13:O34" si="6">((F13-F$14)/(F$25-F$14)*(H$25-H$14))+H$14-H13</f>
        <v>0.17765562607502516</v>
      </c>
      <c r="P13" s="58">
        <f t="shared" ref="P13:P35" ca="1" si="7">((F13-F$14)/(INDIRECT(ADDRESS(F$9+13,6,4))-F$14)*(INDIRECT(ADDRESS(F$9+13,8,4))-H$14))+H$14-H13</f>
        <v>0.26102367774669094</v>
      </c>
    </row>
    <row r="14" spans="3:16382" x14ac:dyDescent="0.25">
      <c r="C14" s="53">
        <v>1</v>
      </c>
      <c r="D14" s="36">
        <f>(F7/2)/(1+1/F6+1/(POWER(F6,2))+1/(POWER(F6,3))+1/(POWER(F6,4))+1/(POWER(F6,5))+1/(POWER(F6,6))+1/(POWER(F6,7))+1/(POWER(F6,8))+1/(POWER(F6,9))+1/(POWER(F6,10))+1/(POWER(F6,11)))</f>
        <v>42.767773736549557</v>
      </c>
      <c r="E14" s="37">
        <f>E13-D14</f>
        <v>719.23222626345046</v>
      </c>
      <c r="F14" s="39">
        <f t="shared" ref="F14:F35" si="8">F13+D14</f>
        <v>42.767773736549557</v>
      </c>
      <c r="G14" s="35">
        <f t="shared" si="0"/>
        <v>0.39287981122814564</v>
      </c>
      <c r="H14" s="13">
        <f t="shared" si="1"/>
        <v>0.55059334906432111</v>
      </c>
      <c r="I14" s="14">
        <f t="shared" si="2"/>
        <v>-0.15771353783617548</v>
      </c>
      <c r="J14" s="13">
        <f t="shared" si="3"/>
        <v>0.61394133071365631</v>
      </c>
      <c r="K14" s="60">
        <f t="shared" ref="K14:K35" si="9">(J14/G14)</f>
        <v>1.5626695828285766</v>
      </c>
      <c r="L14" s="32">
        <f t="shared" ref="L14:L35" si="10">(J14/H14)</f>
        <v>1.1150540262736353</v>
      </c>
      <c r="M14" s="35">
        <f t="shared" si="4"/>
        <v>0.39287981122814564</v>
      </c>
      <c r="N14" s="13">
        <f t="shared" si="5"/>
        <v>0.53812800394363525</v>
      </c>
      <c r="O14" s="45">
        <f t="shared" si="6"/>
        <v>0</v>
      </c>
      <c r="P14" s="58">
        <f t="shared" ca="1" si="7"/>
        <v>0</v>
      </c>
    </row>
    <row r="15" spans="3:16382" x14ac:dyDescent="0.25">
      <c r="C15" s="53">
        <v>2</v>
      </c>
      <c r="D15" s="36">
        <f>D14/POWER(2,1/12)</f>
        <v>40.367403040511896</v>
      </c>
      <c r="E15" s="37">
        <f t="shared" ref="E15:E35" si="11">E14-D15</f>
        <v>678.86482322293853</v>
      </c>
      <c r="F15" s="39">
        <f t="shared" si="8"/>
        <v>83.135176777061446</v>
      </c>
      <c r="G15" s="13">
        <f t="shared" si="0"/>
        <v>0.76370897301762508</v>
      </c>
      <c r="H15" s="13">
        <f t="shared" si="1"/>
        <v>1.0393818378303956</v>
      </c>
      <c r="I15" s="14">
        <f t="shared" si="2"/>
        <v>-0.27567286481277054</v>
      </c>
      <c r="J15" s="13">
        <f t="shared" si="3"/>
        <v>1.176280297263967</v>
      </c>
      <c r="K15" s="32">
        <f t="shared" si="9"/>
        <v>1.5402206060459898</v>
      </c>
      <c r="L15" s="32">
        <f t="shared" si="10"/>
        <v>1.1317114215881749</v>
      </c>
      <c r="M15" s="13">
        <f t="shared" si="4"/>
        <v>0.7527376933611204</v>
      </c>
      <c r="N15" s="13">
        <f t="shared" si="5"/>
        <v>1.0310258273524058</v>
      </c>
      <c r="O15" s="35">
        <f t="shared" si="6"/>
        <v>-0.13678215180647701</v>
      </c>
      <c r="P15" s="58">
        <f t="shared" ca="1" si="7"/>
        <v>-0.21547111427768251</v>
      </c>
    </row>
    <row r="16" spans="3:16382" x14ac:dyDescent="0.25">
      <c r="C16" s="53">
        <v>3</v>
      </c>
      <c r="D16" s="36">
        <f t="shared" ref="D16:D35" si="12">D15/POWER(2,1/12)</f>
        <v>38.101754799608067</v>
      </c>
      <c r="E16" s="37">
        <f t="shared" si="11"/>
        <v>640.76306842333042</v>
      </c>
      <c r="F16" s="39">
        <f t="shared" si="8"/>
        <v>121.23693157666952</v>
      </c>
      <c r="G16" s="13">
        <f t="shared" si="0"/>
        <v>1.1137250932239984</v>
      </c>
      <c r="H16" s="13">
        <f t="shared" si="1"/>
        <v>1.4715687266940003</v>
      </c>
      <c r="I16" s="14">
        <f t="shared" si="2"/>
        <v>-0.35784363347000192</v>
      </c>
      <c r="J16" s="13">
        <f t="shared" si="3"/>
        <v>1.6774937796738911</v>
      </c>
      <c r="K16" s="32">
        <f t="shared" si="9"/>
        <v>1.5062009376280656</v>
      </c>
      <c r="L16" s="32">
        <f t="shared" si="10"/>
        <v>1.1399357360919991</v>
      </c>
      <c r="M16" s="13">
        <f t="shared" si="4"/>
        <v>1.0734795110284747</v>
      </c>
      <c r="N16" s="13">
        <f t="shared" si="5"/>
        <v>1.4703463248425601</v>
      </c>
      <c r="O16" s="35">
        <f t="shared" si="6"/>
        <v>-0.2367193013127411</v>
      </c>
      <c r="P16" s="58">
        <f t="shared" ca="1" si="7"/>
        <v>-0.38968075415209102</v>
      </c>
    </row>
    <row r="17" spans="3:16382" x14ac:dyDescent="0.25">
      <c r="C17" s="53">
        <v>4</v>
      </c>
      <c r="D17" s="36">
        <f t="shared" si="12"/>
        <v>35.963267623446477</v>
      </c>
      <c r="E17" s="37">
        <f t="shared" si="11"/>
        <v>604.799800799884</v>
      </c>
      <c r="F17" s="39">
        <f t="shared" si="8"/>
        <v>157.200199200116</v>
      </c>
      <c r="G17" s="13">
        <f t="shared" si="0"/>
        <v>1.4440963181113022</v>
      </c>
      <c r="H17" s="35">
        <f t="shared" si="1"/>
        <v>1.851967893962899</v>
      </c>
      <c r="I17" s="14">
        <f t="shared" si="2"/>
        <v>-0.40787157585159672</v>
      </c>
      <c r="J17" s="13">
        <f t="shared" si="3"/>
        <v>2.1128795099421023</v>
      </c>
      <c r="K17" s="32">
        <f t="shared" si="9"/>
        <v>1.4631153638737096</v>
      </c>
      <c r="L17" s="60">
        <f t="shared" si="10"/>
        <v>1.1408834444861224</v>
      </c>
      <c r="M17" s="13">
        <f t="shared" si="4"/>
        <v>1.3520961392987472</v>
      </c>
      <c r="N17" s="35">
        <f t="shared" si="5"/>
        <v>1.8519678939628992</v>
      </c>
      <c r="O17" s="35">
        <f t="shared" si="6"/>
        <v>-0.30351647420705796</v>
      </c>
      <c r="P17" s="58">
        <f t="shared" ca="1" si="7"/>
        <v>-0.52658182284379818</v>
      </c>
    </row>
    <row r="18" spans="3:16382" x14ac:dyDescent="0.25">
      <c r="C18" s="53">
        <v>5</v>
      </c>
      <c r="D18" s="36">
        <f t="shared" si="12"/>
        <v>33.944804509868341</v>
      </c>
      <c r="E18" s="37">
        <f t="shared" si="11"/>
        <v>570.85499629001561</v>
      </c>
      <c r="F18" s="39">
        <f t="shared" si="8"/>
        <v>191.14500370998434</v>
      </c>
      <c r="G18" s="13">
        <f t="shared" si="0"/>
        <v>1.7559252309316151</v>
      </c>
      <c r="H18" s="13">
        <f t="shared" si="1"/>
        <v>2.1850311537784939</v>
      </c>
      <c r="I18" s="14">
        <f t="shared" si="2"/>
        <v>-0.42910592284687876</v>
      </c>
      <c r="J18" s="13">
        <f t="shared" si="3"/>
        <v>2.4814462526652736</v>
      </c>
      <c r="K18" s="32">
        <f t="shared" si="9"/>
        <v>1.4131844619310638</v>
      </c>
      <c r="L18" s="32">
        <f t="shared" si="10"/>
        <v>1.1356571499560544</v>
      </c>
      <c r="M18" s="13">
        <f t="shared" si="4"/>
        <v>1.5879532563586642</v>
      </c>
      <c r="N18" s="13">
        <f t="shared" si="5"/>
        <v>2.1750217032757178</v>
      </c>
      <c r="O18" s="35">
        <f t="shared" si="6"/>
        <v>-0.34057886712673602</v>
      </c>
      <c r="P18" s="58">
        <f t="shared" ca="1" si="7"/>
        <v>-0.62981348222554701</v>
      </c>
    </row>
    <row r="19" spans="3:16382" x14ac:dyDescent="0.25">
      <c r="C19" s="53">
        <v>6</v>
      </c>
      <c r="D19" s="36">
        <f t="shared" si="12"/>
        <v>32.039629025866425</v>
      </c>
      <c r="E19" s="37">
        <f t="shared" si="11"/>
        <v>538.81536726414913</v>
      </c>
      <c r="F19" s="39">
        <f t="shared" si="8"/>
        <v>223.18463273585076</v>
      </c>
      <c r="G19" s="13">
        <f t="shared" si="0"/>
        <v>2.0502525316941678</v>
      </c>
      <c r="H19" s="13">
        <f t="shared" si="1"/>
        <v>2.4748737341529159</v>
      </c>
      <c r="I19" s="14">
        <f t="shared" si="2"/>
        <v>-0.42462120245874813</v>
      </c>
      <c r="J19" s="13">
        <f t="shared" si="3"/>
        <v>2.7849262054861836</v>
      </c>
      <c r="K19" s="32">
        <f t="shared" si="9"/>
        <v>1.358333260139881</v>
      </c>
      <c r="L19" s="32">
        <f t="shared" si="10"/>
        <v>1.1252801171448008</v>
      </c>
      <c r="M19" s="13">
        <f t="shared" si="4"/>
        <v>1.7821593483922618</v>
      </c>
      <c r="N19" s="13">
        <f t="shared" si="5"/>
        <v>2.4410260477927892</v>
      </c>
      <c r="O19" s="35">
        <f t="shared" si="6"/>
        <v>-0.35103383270658917</v>
      </c>
      <c r="P19" s="58">
        <f t="shared" ca="1" si="7"/>
        <v>-0.70272391870793927</v>
      </c>
    </row>
    <row r="20" spans="3:16382" x14ac:dyDescent="0.25">
      <c r="C20" s="53">
        <v>7</v>
      </c>
      <c r="D20" s="36">
        <f t="shared" si="12"/>
        <v>30.241382825366109</v>
      </c>
      <c r="E20" s="37">
        <f t="shared" si="11"/>
        <v>508.57398443878304</v>
      </c>
      <c r="F20" s="39">
        <f t="shared" si="8"/>
        <v>253.42601556121687</v>
      </c>
      <c r="G20" s="13">
        <f t="shared" si="0"/>
        <v>2.3280605104048799</v>
      </c>
      <c r="H20" s="13">
        <f t="shared" si="1"/>
        <v>2.7252980355971532</v>
      </c>
      <c r="I20" s="14">
        <f t="shared" si="2"/>
        <v>-0.39723752519227329</v>
      </c>
      <c r="J20" s="13">
        <f t="shared" si="3"/>
        <v>3.0269391645824784</v>
      </c>
      <c r="K20" s="32">
        <f t="shared" si="9"/>
        <v>1.3001978045905922</v>
      </c>
      <c r="L20" s="32">
        <f t="shared" si="10"/>
        <v>1.110681886914886</v>
      </c>
      <c r="M20" s="13">
        <f t="shared" si="4"/>
        <v>1.9370308335453987</v>
      </c>
      <c r="N20" s="13">
        <f t="shared" si="5"/>
        <v>2.6531537285527658</v>
      </c>
      <c r="O20" s="35">
        <f t="shared" si="6"/>
        <v>-0.33775134126482609</v>
      </c>
      <c r="P20" s="58">
        <f t="shared" ca="1" si="7"/>
        <v>-0.74839154193752089</v>
      </c>
    </row>
    <row r="21" spans="3:16382" x14ac:dyDescent="0.25">
      <c r="C21" s="53">
        <v>8</v>
      </c>
      <c r="D21" s="36">
        <f t="shared" si="12"/>
        <v>28.544064428836407</v>
      </c>
      <c r="E21" s="37">
        <f t="shared" si="11"/>
        <v>480.02992000994664</v>
      </c>
      <c r="F21" s="39">
        <f t="shared" si="8"/>
        <v>281.97007999005325</v>
      </c>
      <c r="G21" s="13">
        <f t="shared" si="0"/>
        <v>2.5902763253679439</v>
      </c>
      <c r="H21" s="13">
        <f t="shared" si="1"/>
        <v>2.9398157830880365</v>
      </c>
      <c r="I21" s="14">
        <f t="shared" si="2"/>
        <v>-0.34953945772009254</v>
      </c>
      <c r="J21" s="13">
        <f t="shared" si="3"/>
        <v>3.2123135475813882</v>
      </c>
      <c r="K21" s="32">
        <f t="shared" si="9"/>
        <v>1.2401431909489753</v>
      </c>
      <c r="L21" s="32">
        <f t="shared" si="10"/>
        <v>1.0926921224319419</v>
      </c>
      <c r="M21" s="13">
        <f t="shared" si="4"/>
        <v>2.0556575637485714</v>
      </c>
      <c r="N21" s="13">
        <f t="shared" si="5"/>
        <v>2.8156369198856073</v>
      </c>
      <c r="O21" s="35">
        <f t="shared" si="6"/>
        <v>-0.30336302087094102</v>
      </c>
      <c r="P21" s="58">
        <f t="shared" ca="1" si="7"/>
        <v>-0.7696447205115593</v>
      </c>
    </row>
    <row r="22" spans="3:16382" x14ac:dyDescent="0.25">
      <c r="C22" s="53">
        <v>9</v>
      </c>
      <c r="D22" s="36">
        <f t="shared" si="12"/>
        <v>26.942009193909939</v>
      </c>
      <c r="E22" s="37">
        <f t="shared" si="11"/>
        <v>453.0879108160367</v>
      </c>
      <c r="F22" s="39">
        <f t="shared" si="8"/>
        <v>308.91208918396319</v>
      </c>
      <c r="G22" s="13">
        <f t="shared" si="0"/>
        <v>2.8377750974904763</v>
      </c>
      <c r="H22" s="13">
        <f t="shared" si="1"/>
        <v>3.1216686768821429</v>
      </c>
      <c r="I22" s="14">
        <f t="shared" si="2"/>
        <v>-0.2838935793916666</v>
      </c>
      <c r="J22" s="13">
        <f t="shared" si="3"/>
        <v>3.3465547119009895</v>
      </c>
      <c r="K22" s="32">
        <f t="shared" si="9"/>
        <v>1.1792882088719578</v>
      </c>
      <c r="L22" s="32">
        <f t="shared" si="10"/>
        <v>1.0720403278811312</v>
      </c>
      <c r="M22" s="13">
        <f t="shared" si="4"/>
        <v>2.1415625853825193</v>
      </c>
      <c r="N22" s="13">
        <f t="shared" si="5"/>
        <v>2.9333011431403033</v>
      </c>
      <c r="O22" s="35">
        <f t="shared" si="6"/>
        <v>-0.25027987091800874</v>
      </c>
      <c r="P22" s="58">
        <f t="shared" ca="1" si="7"/>
        <v>-0.76908015215355441</v>
      </c>
    </row>
    <row r="23" spans="3:16382" x14ac:dyDescent="0.25">
      <c r="C23" s="53">
        <v>10</v>
      </c>
      <c r="D23" s="36">
        <f t="shared" si="12"/>
        <v>25.429870410165609</v>
      </c>
      <c r="E23" s="37">
        <f t="shared" si="11"/>
        <v>427.65804040587108</v>
      </c>
      <c r="F23" s="39">
        <f t="shared" si="8"/>
        <v>334.34195959412881</v>
      </c>
      <c r="G23" s="13">
        <f t="shared" si="0"/>
        <v>3.0713828309171949</v>
      </c>
      <c r="H23" s="13">
        <f t="shared" si="1"/>
        <v>3.2738476409023378</v>
      </c>
      <c r="I23" s="14">
        <f t="shared" si="2"/>
        <v>-0.20246480998514294</v>
      </c>
      <c r="J23" s="13">
        <f t="shared" si="3"/>
        <v>3.4354433141833365</v>
      </c>
      <c r="K23" s="32">
        <f t="shared" si="9"/>
        <v>1.1185330853586311</v>
      </c>
      <c r="L23" s="32">
        <f t="shared" si="10"/>
        <v>1.0493595582341944</v>
      </c>
      <c r="M23" s="13">
        <f t="shared" si="4"/>
        <v>2.198445117210809</v>
      </c>
      <c r="N23" s="13">
        <f t="shared" si="5"/>
        <v>3.0112132232146918</v>
      </c>
      <c r="O23" s="35">
        <f t="shared" si="6"/>
        <v>-0.18070873812231136</v>
      </c>
      <c r="P23" s="58">
        <f t="shared" ca="1" si="7"/>
        <v>-0.74907995946378714</v>
      </c>
    </row>
    <row r="24" spans="3:16382" x14ac:dyDescent="0.25">
      <c r="C24" s="53">
        <v>11</v>
      </c>
      <c r="D24" s="36">
        <f t="shared" si="12"/>
        <v>24.002601454979597</v>
      </c>
      <c r="E24" s="37">
        <f t="shared" si="11"/>
        <v>403.65543895089149</v>
      </c>
      <c r="F24" s="39">
        <f t="shared" si="8"/>
        <v>358.34456104910839</v>
      </c>
      <c r="G24" s="13">
        <f t="shared" si="0"/>
        <v>3.2918791697424665</v>
      </c>
      <c r="H24" s="13">
        <f t="shared" si="1"/>
        <v>3.3991107610694056</v>
      </c>
      <c r="I24" s="14">
        <f t="shared" si="2"/>
        <v>-0.10723159132693905</v>
      </c>
      <c r="J24" s="13">
        <f t="shared" si="3"/>
        <v>3.4847434251299361</v>
      </c>
      <c r="K24" s="32">
        <f t="shared" si="9"/>
        <v>1.0585878902118262</v>
      </c>
      <c r="L24" s="32">
        <f t="shared" si="10"/>
        <v>1.0251926665765929</v>
      </c>
      <c r="M24" s="13">
        <f t="shared" si="4"/>
        <v>2.2299937641470104</v>
      </c>
      <c r="N24" s="13">
        <f t="shared" si="5"/>
        <v>3.0544254472020467</v>
      </c>
      <c r="O24" s="35">
        <f t="shared" si="6"/>
        <v>-9.6667638070179862E-2</v>
      </c>
      <c r="P24" s="58">
        <f t="shared" ca="1" si="7"/>
        <v>-0.71182759643312554</v>
      </c>
    </row>
    <row r="25" spans="3:16382" s="4" customFormat="1" x14ac:dyDescent="0.25">
      <c r="C25" s="54">
        <v>12</v>
      </c>
      <c r="D25" s="40">
        <f t="shared" si="12"/>
        <v>22.655438950891483</v>
      </c>
      <c r="E25" s="41">
        <f t="shared" si="11"/>
        <v>381</v>
      </c>
      <c r="F25" s="42">
        <f t="shared" si="8"/>
        <v>380.99999999999989</v>
      </c>
      <c r="G25" s="27">
        <f t="shared" si="0"/>
        <v>3.5</v>
      </c>
      <c r="H25" s="27">
        <f t="shared" si="1"/>
        <v>3.5</v>
      </c>
      <c r="I25" s="28">
        <f t="shared" si="2"/>
        <v>0</v>
      </c>
      <c r="J25" s="27">
        <f t="shared" si="3"/>
        <v>3.5</v>
      </c>
      <c r="K25" s="33">
        <f t="shared" si="9"/>
        <v>1</v>
      </c>
      <c r="L25" s="33">
        <f t="shared" si="10"/>
        <v>1</v>
      </c>
      <c r="M25" s="45">
        <f t="shared" si="4"/>
        <v>2.2397569124399772</v>
      </c>
      <c r="N25" s="45">
        <f t="shared" si="5"/>
        <v>3.0677980445026729</v>
      </c>
      <c r="O25" s="45">
        <f t="shared" si="6"/>
        <v>0</v>
      </c>
      <c r="P25" s="58">
        <f t="shared" ca="1" si="7"/>
        <v>-0.65932264536032958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</row>
    <row r="26" spans="3:16382" x14ac:dyDescent="0.25">
      <c r="C26" s="53">
        <v>13</v>
      </c>
      <c r="D26" s="36">
        <f t="shared" si="12"/>
        <v>21.383886868274764</v>
      </c>
      <c r="E26" s="37">
        <f t="shared" si="11"/>
        <v>359.61611313172523</v>
      </c>
      <c r="F26" s="39">
        <f t="shared" si="8"/>
        <v>402.38388686827466</v>
      </c>
      <c r="G26" s="13">
        <f t="shared" si="0"/>
        <v>3.6964399056140724</v>
      </c>
      <c r="H26" s="13">
        <f t="shared" si="1"/>
        <v>3.5788567689180879</v>
      </c>
      <c r="I26" s="14">
        <f t="shared" si="2"/>
        <v>0.11758313669598452</v>
      </c>
      <c r="J26" s="13">
        <f t="shared" si="3"/>
        <v>3.4864068586899415</v>
      </c>
      <c r="K26" s="32">
        <f t="shared" si="9"/>
        <v>0.94317963979202335</v>
      </c>
      <c r="L26" s="32">
        <f t="shared" si="10"/>
        <v>0.97416775350411844</v>
      </c>
      <c r="M26" s="13">
        <f t="shared" si="4"/>
        <v>2.2310582460939838</v>
      </c>
      <c r="N26" s="13">
        <f t="shared" si="5"/>
        <v>3.0558834695513455</v>
      </c>
      <c r="O26" s="13">
        <f t="shared" si="6"/>
        <v>0.10761209257655979</v>
      </c>
      <c r="P26" s="58">
        <f t="shared" ca="1" si="7"/>
        <v>-0.59339457861960243</v>
      </c>
    </row>
    <row r="27" spans="3:16382" x14ac:dyDescent="0.25">
      <c r="C27" s="53">
        <v>14</v>
      </c>
      <c r="D27" s="36">
        <f t="shared" si="12"/>
        <v>20.183701520255934</v>
      </c>
      <c r="E27" s="37">
        <f t="shared" si="11"/>
        <v>339.43241161146932</v>
      </c>
      <c r="F27" s="39">
        <f t="shared" si="8"/>
        <v>422.56758838853057</v>
      </c>
      <c r="G27" s="13">
        <f t="shared" si="0"/>
        <v>3.881854486508812</v>
      </c>
      <c r="H27" s="13">
        <f t="shared" si="1"/>
        <v>3.6378364324063863</v>
      </c>
      <c r="I27" s="14">
        <f t="shared" si="2"/>
        <v>0.24401805410242572</v>
      </c>
      <c r="J27" s="13">
        <f t="shared" si="3"/>
        <v>3.4487287005932235</v>
      </c>
      <c r="K27" s="32">
        <f t="shared" si="9"/>
        <v>0.88842297221060318</v>
      </c>
      <c r="L27" s="32">
        <f t="shared" si="10"/>
        <v>0.94801642808110798</v>
      </c>
      <c r="M27" s="13">
        <f t="shared" si="4"/>
        <v>2.206946841795375</v>
      </c>
      <c r="N27" s="13">
        <f t="shared" si="5"/>
        <v>3.022858046771467</v>
      </c>
      <c r="O27" s="13">
        <f t="shared" si="6"/>
        <v>0.22463559756806006</v>
      </c>
      <c r="P27" s="58">
        <f t="shared" ca="1" si="7"/>
        <v>-0.51571555486370491</v>
      </c>
    </row>
    <row r="28" spans="3:16382" x14ac:dyDescent="0.25">
      <c r="C28" s="53">
        <v>15</v>
      </c>
      <c r="D28" s="36">
        <f t="shared" si="12"/>
        <v>19.050877399804019</v>
      </c>
      <c r="E28" s="37">
        <f t="shared" si="11"/>
        <v>320.38153421166533</v>
      </c>
      <c r="F28" s="39">
        <f t="shared" si="8"/>
        <v>441.61846578833456</v>
      </c>
      <c r="G28" s="13">
        <f t="shared" si="0"/>
        <v>4.056862546611999</v>
      </c>
      <c r="H28" s="13">
        <f t="shared" si="1"/>
        <v>3.6789218167350017</v>
      </c>
      <c r="I28" s="14">
        <f t="shared" si="2"/>
        <v>0.37794072987699723</v>
      </c>
      <c r="J28" s="13">
        <f>SIN(RADIANS((F28/F$25)*90))*F$8</f>
        <v>3.3912633212539989</v>
      </c>
      <c r="K28" s="32">
        <f t="shared" si="9"/>
        <v>0.8359325173799983</v>
      </c>
      <c r="L28" s="32">
        <f t="shared" si="10"/>
        <v>0.92180902182468882</v>
      </c>
      <c r="M28" s="13">
        <f t="shared" si="4"/>
        <v>2.1701729901950855</v>
      </c>
      <c r="N28" s="13">
        <f t="shared" si="5"/>
        <v>2.9724888529533304</v>
      </c>
      <c r="O28" s="13">
        <f t="shared" si="6"/>
        <v>0.349675082918115</v>
      </c>
      <c r="P28" s="58">
        <f t="shared" ca="1" si="7"/>
        <v>-0.42781231469772241</v>
      </c>
    </row>
    <row r="29" spans="3:16382" x14ac:dyDescent="0.25">
      <c r="C29" s="53">
        <v>16</v>
      </c>
      <c r="D29" s="36">
        <f t="shared" si="12"/>
        <v>17.981633811723224</v>
      </c>
      <c r="E29" s="37">
        <f t="shared" si="11"/>
        <v>302.39990039994211</v>
      </c>
      <c r="F29" s="39">
        <f t="shared" si="8"/>
        <v>459.60009960005777</v>
      </c>
      <c r="G29" s="13">
        <f t="shared" si="0"/>
        <v>4.2220481590556505</v>
      </c>
      <c r="H29" s="13">
        <f t="shared" si="1"/>
        <v>3.7039357879257997</v>
      </c>
      <c r="I29" s="14">
        <f t="shared" si="2"/>
        <v>0.51811237112985076</v>
      </c>
      <c r="J29" s="13">
        <f t="shared" si="3"/>
        <v>3.3178327813751021</v>
      </c>
      <c r="K29" s="32">
        <f t="shared" si="9"/>
        <v>0.785834897278198</v>
      </c>
      <c r="L29" s="32">
        <f t="shared" si="10"/>
        <v>0.89575872027551673</v>
      </c>
      <c r="M29" s="13">
        <f t="shared" si="4"/>
        <v>2.1231825446870971</v>
      </c>
      <c r="N29" s="13">
        <f t="shared" si="5"/>
        <v>2.9081259767684005</v>
      </c>
      <c r="O29" s="13">
        <f t="shared" si="6"/>
        <v>0.48146210891460672</v>
      </c>
      <c r="P29" s="58">
        <f t="shared" ca="1" si="7"/>
        <v>-0.33107723659992505</v>
      </c>
    </row>
    <row r="30" spans="3:16382" x14ac:dyDescent="0.25">
      <c r="C30" s="53">
        <v>17</v>
      </c>
      <c r="D30" s="36">
        <f t="shared" si="12"/>
        <v>16.972402254934156</v>
      </c>
      <c r="E30" s="37">
        <f t="shared" si="11"/>
        <v>285.42749814500797</v>
      </c>
      <c r="F30" s="39">
        <f t="shared" si="8"/>
        <v>476.57250185499191</v>
      </c>
      <c r="G30" s="13">
        <f t="shared" si="0"/>
        <v>4.3779626154658065</v>
      </c>
      <c r="H30" s="13">
        <f t="shared" si="1"/>
        <v>3.7145529614234416</v>
      </c>
      <c r="I30" s="14">
        <f t="shared" si="2"/>
        <v>0.66340965404236485</v>
      </c>
      <c r="J30" s="13">
        <f>SIN(RADIANS((F30/F$25)*90))*F$8</f>
        <v>3.2317946253325025</v>
      </c>
      <c r="K30" s="32">
        <f t="shared" si="9"/>
        <v>0.73819603070974282</v>
      </c>
      <c r="L30" s="32">
        <f t="shared" si="10"/>
        <v>0.8700359528846392</v>
      </c>
      <c r="M30" s="13">
        <f t="shared" si="4"/>
        <v>2.0681241004785256</v>
      </c>
      <c r="N30" s="13">
        <f t="shared" si="5"/>
        <v>2.8327123519512285</v>
      </c>
      <c r="O30" s="13">
        <f t="shared" si="6"/>
        <v>0.61884536886492292</v>
      </c>
      <c r="P30" s="58">
        <f t="shared" ca="1" si="7"/>
        <v>-0.22677860988064413</v>
      </c>
    </row>
    <row r="31" spans="3:16382" x14ac:dyDescent="0.25">
      <c r="C31" s="53">
        <v>18</v>
      </c>
      <c r="D31" s="36">
        <f t="shared" si="12"/>
        <v>16.019814512933202</v>
      </c>
      <c r="E31" s="37">
        <f t="shared" si="11"/>
        <v>269.40768363207479</v>
      </c>
      <c r="F31" s="39">
        <f t="shared" si="8"/>
        <v>492.59231636792509</v>
      </c>
      <c r="G31" s="13">
        <f t="shared" si="0"/>
        <v>4.5251262658470823</v>
      </c>
      <c r="H31" s="13">
        <f t="shared" si="1"/>
        <v>3.7123106012293769</v>
      </c>
      <c r="I31" s="14">
        <f t="shared" si="2"/>
        <v>0.81281566461770538</v>
      </c>
      <c r="J31" s="13">
        <f t="shared" si="3"/>
        <v>3.1360662757438238</v>
      </c>
      <c r="K31" s="32">
        <f t="shared" si="9"/>
        <v>0.69303398214828971</v>
      </c>
      <c r="L31" s="32">
        <f t="shared" si="10"/>
        <v>0.84477475422053239</v>
      </c>
      <c r="M31" s="13">
        <f t="shared" si="4"/>
        <v>2.0068646054191785</v>
      </c>
      <c r="N31" s="13">
        <f t="shared" si="5"/>
        <v>2.7488051394736237</v>
      </c>
      <c r="O31" s="13">
        <f t="shared" si="6"/>
        <v>0.760781536456272</v>
      </c>
      <c r="P31" s="58">
        <f t="shared" ca="1" si="7"/>
        <v>-0.11607017774056505</v>
      </c>
    </row>
    <row r="32" spans="3:16382" ht="14.1" customHeight="1" x14ac:dyDescent="0.25">
      <c r="C32" s="53">
        <v>19</v>
      </c>
      <c r="D32" s="36">
        <f t="shared" si="12"/>
        <v>15.120691412683044</v>
      </c>
      <c r="E32" s="37">
        <f t="shared" si="11"/>
        <v>254.28699221939175</v>
      </c>
      <c r="F32" s="39">
        <f t="shared" si="8"/>
        <v>507.71300778060811</v>
      </c>
      <c r="G32" s="13">
        <f t="shared" si="0"/>
        <v>4.6640302552024382</v>
      </c>
      <c r="H32" s="13">
        <f t="shared" si="1"/>
        <v>3.6986187625961398</v>
      </c>
      <c r="I32" s="14">
        <f t="shared" si="2"/>
        <v>0.96541149260629844</v>
      </c>
      <c r="J32" s="13">
        <f t="shared" si="3"/>
        <v>3.0331574237125261</v>
      </c>
      <c r="K32" s="32">
        <f t="shared" si="9"/>
        <v>0.65032970580094884</v>
      </c>
      <c r="L32" s="32">
        <f t="shared" si="10"/>
        <v>0.82007841802637904</v>
      </c>
      <c r="M32" s="13">
        <f t="shared" si="4"/>
        <v>1.9410100875082181</v>
      </c>
      <c r="N32" s="13">
        <f t="shared" si="5"/>
        <v>2.6586041180383004</v>
      </c>
      <c r="O32" s="13">
        <f t="shared" si="6"/>
        <v>0.90632677153250985</v>
      </c>
      <c r="P32" s="58">
        <f t="shared" ca="1" si="7"/>
        <v>0</v>
      </c>
    </row>
    <row r="33" spans="3:16383" x14ac:dyDescent="0.25">
      <c r="C33" s="53">
        <v>20</v>
      </c>
      <c r="D33" s="36">
        <f t="shared" si="12"/>
        <v>14.272032214418193</v>
      </c>
      <c r="E33" s="37">
        <f t="shared" si="11"/>
        <v>240.01496000497355</v>
      </c>
      <c r="F33" s="39">
        <f t="shared" si="8"/>
        <v>521.98503999502634</v>
      </c>
      <c r="G33" s="13">
        <f t="shared" si="0"/>
        <v>4.7951381626839709</v>
      </c>
      <c r="H33" s="13">
        <f t="shared" si="1"/>
        <v>3.6747697288600505</v>
      </c>
      <c r="I33" s="14">
        <f t="shared" si="2"/>
        <v>1.1203684338239204</v>
      </c>
      <c r="J33" s="13">
        <f t="shared" si="3"/>
        <v>2.9252066072485139</v>
      </c>
      <c r="K33" s="32">
        <f t="shared" si="9"/>
        <v>0.61003593807007117</v>
      </c>
      <c r="L33" s="32">
        <f t="shared" si="10"/>
        <v>0.79602446495496237</v>
      </c>
      <c r="M33" s="13">
        <f t="shared" si="4"/>
        <v>1.8719290625428435</v>
      </c>
      <c r="N33" s="13">
        <f t="shared" si="5"/>
        <v>2.5639837455666541</v>
      </c>
      <c r="O33" s="13">
        <f t="shared" si="6"/>
        <v>1.054628839210983</v>
      </c>
      <c r="P33" s="58">
        <f t="shared" ca="1" si="7"/>
        <v>0.12048131819451191</v>
      </c>
    </row>
    <row r="34" spans="3:16383" x14ac:dyDescent="0.25">
      <c r="C34" s="53">
        <v>21</v>
      </c>
      <c r="D34" s="36">
        <f t="shared" si="12"/>
        <v>13.471004596954959</v>
      </c>
      <c r="E34" s="37">
        <f t="shared" si="11"/>
        <v>226.54395540801858</v>
      </c>
      <c r="F34" s="39">
        <f t="shared" si="8"/>
        <v>535.45604459198125</v>
      </c>
      <c r="G34" s="13">
        <f t="shared" si="0"/>
        <v>4.9188875487452366</v>
      </c>
      <c r="H34" s="13">
        <f t="shared" si="1"/>
        <v>3.6419467896958366</v>
      </c>
      <c r="I34" s="14">
        <f t="shared" si="2"/>
        <v>1.2769407590494</v>
      </c>
      <c r="J34" s="13">
        <f t="shared" si="3"/>
        <v>2.8140192572411293</v>
      </c>
      <c r="K34" s="32">
        <f t="shared" si="9"/>
        <v>0.57208448645242149</v>
      </c>
      <c r="L34" s="32">
        <f t="shared" si="10"/>
        <v>0.77266896518170902</v>
      </c>
      <c r="M34" s="13">
        <f t="shared" si="4"/>
        <v>1.80077688089858</v>
      </c>
      <c r="N34" s="13">
        <f t="shared" si="5"/>
        <v>2.4665265070163427</v>
      </c>
      <c r="O34" s="13">
        <f t="shared" si="6"/>
        <v>1.2049198002487156</v>
      </c>
      <c r="P34" s="58">
        <f t="shared" ca="1" si="7"/>
        <v>0.24451298843478098</v>
      </c>
    </row>
    <row r="35" spans="3:16383" ht="14.1" customHeight="1" x14ac:dyDescent="0.25">
      <c r="C35" s="53">
        <v>22</v>
      </c>
      <c r="D35" s="36">
        <f t="shared" si="12"/>
        <v>12.714935205082796</v>
      </c>
      <c r="E35" s="37">
        <f t="shared" si="11"/>
        <v>213.82902020293579</v>
      </c>
      <c r="F35" s="39">
        <f t="shared" si="8"/>
        <v>548.17097979706409</v>
      </c>
      <c r="G35" s="13">
        <f t="shared" si="0"/>
        <v>5.0356914154585954</v>
      </c>
      <c r="H35" s="13">
        <f t="shared" si="1"/>
        <v>3.6012324049925759</v>
      </c>
      <c r="I35" s="14">
        <f t="shared" si="2"/>
        <v>1.4344590104660195</v>
      </c>
      <c r="J35" s="13">
        <f t="shared" si="3"/>
        <v>2.7011053325764243</v>
      </c>
      <c r="K35" s="32">
        <f t="shared" si="9"/>
        <v>0.53639214751812536</v>
      </c>
      <c r="L35" s="32">
        <f t="shared" si="10"/>
        <v>0.75005026857798496</v>
      </c>
      <c r="M35" s="13">
        <f t="shared" si="4"/>
        <v>1.7285198113904372</v>
      </c>
      <c r="N35" s="13">
        <f t="shared" si="5"/>
        <v>2.3675559020781987</v>
      </c>
      <c r="O35" s="13">
        <f>((F35-F$14)/(F$25-F$14)*(H$25-H$14))+H$14-H35</f>
        <v>1.3565092333599225</v>
      </c>
      <c r="P35" s="58">
        <f t="shared" ca="1" si="7"/>
        <v>0.37131695149302324</v>
      </c>
    </row>
    <row r="36" spans="3:16383" ht="15.75" thickBot="1" x14ac:dyDescent="0.3">
      <c r="C36" s="57" t="s">
        <v>33</v>
      </c>
      <c r="D36" s="18" t="s">
        <v>22</v>
      </c>
      <c r="E36" s="17">
        <v>0</v>
      </c>
      <c r="F36" s="46">
        <f>F7</f>
        <v>762</v>
      </c>
      <c r="G36" s="18" t="s">
        <v>22</v>
      </c>
      <c r="H36" s="23" t="s">
        <v>22</v>
      </c>
      <c r="I36" s="22" t="s">
        <v>22</v>
      </c>
      <c r="J36" s="50" t="s">
        <v>30</v>
      </c>
      <c r="K36" s="51">
        <f>DMAX(K13:K35,1,K13:K35)</f>
        <v>1.5626695828285766</v>
      </c>
      <c r="L36" s="51">
        <f>DMAX(L13:L35,1,L13:L35)</f>
        <v>1.1408834444861224</v>
      </c>
      <c r="M36" s="18"/>
      <c r="N36" s="18"/>
      <c r="O36" s="18"/>
      <c r="P36" s="55"/>
    </row>
    <row r="37" spans="3:16383" x14ac:dyDescent="0.25">
      <c r="C37" s="12"/>
      <c r="D37" s="12"/>
      <c r="E37" s="12"/>
      <c r="F37" s="12"/>
      <c r="G37" s="15"/>
      <c r="H37" s="13"/>
      <c r="J37" s="11"/>
      <c r="K37" s="11"/>
      <c r="L37" s="29"/>
      <c r="M37" s="12"/>
      <c r="N37" s="12"/>
      <c r="O37" s="12"/>
      <c r="P37" s="12"/>
      <c r="Q37" s="12"/>
    </row>
    <row r="38" spans="3:16383" x14ac:dyDescent="0.25">
      <c r="C38" s="12"/>
      <c r="D38" s="12"/>
      <c r="E38" s="12"/>
      <c r="F38" s="12"/>
      <c r="G38" s="15"/>
      <c r="H38" s="13"/>
      <c r="J38" s="11"/>
      <c r="K38" s="11"/>
      <c r="L38" s="11"/>
      <c r="M38" s="12"/>
      <c r="N38" s="12"/>
      <c r="O38" s="12"/>
      <c r="P38" s="12"/>
      <c r="Q38" s="12"/>
    </row>
    <row r="39" spans="3:16383" s="20" customFormat="1" ht="15" customHeight="1" x14ac:dyDescent="0.25">
      <c r="C39" s="11" t="s">
        <v>25</v>
      </c>
      <c r="D39" s="12"/>
      <c r="E39" s="12"/>
      <c r="F39" s="12"/>
      <c r="G39" s="30"/>
      <c r="H39" s="13"/>
      <c r="J39" s="16"/>
      <c r="K39" s="16"/>
      <c r="L39" s="16"/>
      <c r="M39" s="12"/>
      <c r="N39" s="12"/>
      <c r="O39" s="12"/>
      <c r="P39" s="12"/>
      <c r="Q39" s="12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  <c r="FVX39"/>
      <c r="FVY39"/>
      <c r="FVZ39"/>
      <c r="FWA39"/>
      <c r="FWB39"/>
      <c r="FWC39"/>
      <c r="FWD39"/>
      <c r="FWE39"/>
      <c r="FWF39"/>
      <c r="FWG39"/>
      <c r="FWH39"/>
      <c r="FWI39"/>
      <c r="FWJ39"/>
      <c r="FWK39"/>
      <c r="FWL39"/>
      <c r="FWM39"/>
      <c r="FWN39"/>
      <c r="FWO39"/>
      <c r="FWP39"/>
      <c r="FWQ39"/>
      <c r="FWR39"/>
      <c r="FWS39"/>
      <c r="FWT39"/>
      <c r="FWU39"/>
      <c r="FWV39"/>
      <c r="FWW39"/>
      <c r="FWX39"/>
      <c r="FWY39"/>
      <c r="FWZ39"/>
      <c r="FXA39"/>
      <c r="FXB39"/>
      <c r="FXC39"/>
      <c r="FXD39"/>
      <c r="FXE39"/>
      <c r="FXF39"/>
      <c r="FXG39"/>
      <c r="FXH39"/>
      <c r="FXI39"/>
      <c r="FXJ39"/>
      <c r="FXK39"/>
      <c r="FXL39"/>
      <c r="FXM39"/>
      <c r="FXN39"/>
      <c r="FXO39"/>
      <c r="FXP39"/>
      <c r="FXQ39"/>
      <c r="FXR39"/>
      <c r="FXS39"/>
      <c r="FXT39"/>
      <c r="FXU39"/>
      <c r="FXV39"/>
      <c r="FXW39"/>
      <c r="FXX39"/>
      <c r="FXY39"/>
      <c r="FXZ39"/>
      <c r="FYA39"/>
      <c r="FYB39"/>
      <c r="FYC39"/>
      <c r="FYD39"/>
      <c r="FYE39"/>
      <c r="FYF39"/>
      <c r="FYG39"/>
      <c r="FYH39"/>
      <c r="FYI39"/>
      <c r="FYJ39"/>
      <c r="FYK39"/>
      <c r="FYL39"/>
      <c r="FYM39"/>
      <c r="FYN39"/>
      <c r="FYO39"/>
      <c r="FYP39"/>
      <c r="FYQ39"/>
      <c r="FYR39"/>
      <c r="FYS39"/>
      <c r="FYT39"/>
      <c r="FYU39"/>
      <c r="FYV39"/>
      <c r="FYW39"/>
      <c r="FYX39"/>
      <c r="FYY39"/>
      <c r="FYZ39"/>
      <c r="FZA39"/>
      <c r="FZB39"/>
      <c r="FZC39"/>
      <c r="FZD39"/>
      <c r="FZE39"/>
      <c r="FZF39"/>
      <c r="FZG39"/>
      <c r="FZH39"/>
      <c r="FZI39"/>
      <c r="FZJ39"/>
      <c r="FZK39"/>
      <c r="FZL39"/>
      <c r="FZM39"/>
      <c r="FZN39"/>
      <c r="FZO39"/>
      <c r="FZP39"/>
      <c r="FZQ39"/>
      <c r="FZR39"/>
      <c r="FZS39"/>
      <c r="FZT39"/>
      <c r="FZU39"/>
      <c r="FZV39"/>
      <c r="FZW39"/>
      <c r="FZX39"/>
      <c r="FZY39"/>
      <c r="FZZ39"/>
      <c r="GAA39"/>
      <c r="GAB39"/>
      <c r="GAC39"/>
      <c r="GAD39"/>
      <c r="GAE39"/>
      <c r="GAF39"/>
      <c r="GAG39"/>
      <c r="GAH39"/>
      <c r="GAI39"/>
      <c r="GAJ39"/>
      <c r="GAK39"/>
      <c r="GAL39"/>
      <c r="GAM39"/>
      <c r="GAN39"/>
      <c r="GAO39"/>
      <c r="GAP39"/>
      <c r="GAQ39"/>
      <c r="GAR39"/>
      <c r="GAS39"/>
      <c r="GAT39"/>
      <c r="GAU39"/>
      <c r="GAV39"/>
      <c r="GAW39"/>
      <c r="GAX39"/>
      <c r="GAY39"/>
      <c r="GAZ39"/>
      <c r="GBA39"/>
      <c r="GBB39"/>
      <c r="GBC39"/>
      <c r="GBD39"/>
      <c r="GBE39"/>
      <c r="GBF39"/>
      <c r="GBG39"/>
      <c r="GBH39"/>
      <c r="GBI39"/>
      <c r="GBJ39"/>
      <c r="GBK39"/>
      <c r="GBL39"/>
      <c r="GBM39"/>
      <c r="GBN39"/>
      <c r="GBO39"/>
      <c r="GBP39"/>
      <c r="GBQ39"/>
      <c r="GBR39"/>
      <c r="GBS39"/>
      <c r="GBT39"/>
      <c r="GBU39"/>
      <c r="GBV39"/>
      <c r="GBW39"/>
      <c r="GBX39"/>
      <c r="GBY39"/>
      <c r="GBZ39"/>
      <c r="GCA39"/>
      <c r="GCB39"/>
      <c r="GCC39"/>
      <c r="GCD39"/>
      <c r="GCE39"/>
      <c r="GCF39"/>
      <c r="GCG39"/>
      <c r="GCH39"/>
      <c r="GCI39"/>
      <c r="GCJ39"/>
      <c r="GCK39"/>
      <c r="GCL39"/>
      <c r="GCM39"/>
      <c r="GCN39"/>
      <c r="GCO39"/>
      <c r="GCP39"/>
      <c r="GCQ39"/>
      <c r="GCR39"/>
      <c r="GCS39"/>
      <c r="GCT39"/>
      <c r="GCU39"/>
      <c r="GCV39"/>
      <c r="GCW39"/>
      <c r="GCX39"/>
      <c r="GCY39"/>
      <c r="GCZ39"/>
      <c r="GDA39"/>
      <c r="GDB39"/>
      <c r="GDC39"/>
      <c r="GDD39"/>
      <c r="GDE39"/>
      <c r="GDF39"/>
      <c r="GDG39"/>
      <c r="GDH39"/>
      <c r="GDI39"/>
      <c r="GDJ39"/>
      <c r="GDK39"/>
      <c r="GDL39"/>
      <c r="GDM39"/>
      <c r="GDN39"/>
      <c r="GDO39"/>
      <c r="GDP39"/>
      <c r="GDQ39"/>
      <c r="GDR39"/>
      <c r="GDS39"/>
      <c r="GDT39"/>
      <c r="GDU39"/>
      <c r="GDV39"/>
      <c r="GDW39"/>
      <c r="GDX39"/>
      <c r="GDY39"/>
      <c r="GDZ39"/>
      <c r="GEA39"/>
      <c r="GEB39"/>
      <c r="GEC39"/>
      <c r="GED39"/>
      <c r="GEE39"/>
      <c r="GEF39"/>
      <c r="GEG39"/>
      <c r="GEH39"/>
      <c r="GEI39"/>
      <c r="GEJ39"/>
      <c r="GEK39"/>
      <c r="GEL39"/>
      <c r="GEM39"/>
      <c r="GEN39"/>
      <c r="GEO39"/>
      <c r="GEP39"/>
      <c r="GEQ39"/>
      <c r="GER39"/>
      <c r="GES39"/>
      <c r="GET39"/>
      <c r="GEU39"/>
      <c r="GEV39"/>
      <c r="GEW39"/>
      <c r="GEX39"/>
      <c r="GEY39"/>
      <c r="GEZ39"/>
      <c r="GFA39"/>
      <c r="GFB39"/>
      <c r="GFC39"/>
      <c r="GFD39"/>
      <c r="GFE39"/>
      <c r="GFF39"/>
      <c r="GFG39"/>
      <c r="GFH39"/>
      <c r="GFI39"/>
      <c r="GFJ39"/>
      <c r="GFK39"/>
      <c r="GFL39"/>
      <c r="GFM39"/>
      <c r="GFN39"/>
      <c r="GFO39"/>
      <c r="GFP39"/>
      <c r="GFQ39"/>
      <c r="GFR39"/>
      <c r="GFS39"/>
      <c r="GFT39"/>
      <c r="GFU39"/>
      <c r="GFV39"/>
      <c r="GFW39"/>
      <c r="GFX39"/>
      <c r="GFY39"/>
      <c r="GFZ39"/>
      <c r="GGA39"/>
      <c r="GGB39"/>
      <c r="GGC39"/>
      <c r="GGD39"/>
      <c r="GGE39"/>
      <c r="GGF39"/>
      <c r="GGG39"/>
      <c r="GGH39"/>
      <c r="GGI39"/>
      <c r="GGJ39"/>
      <c r="GGK39"/>
      <c r="GGL39"/>
      <c r="GGM39"/>
      <c r="GGN39"/>
      <c r="GGO39"/>
      <c r="GGP39"/>
      <c r="GGQ39"/>
      <c r="GGR39"/>
      <c r="GGS39"/>
      <c r="GGT39"/>
      <c r="GGU39"/>
      <c r="GGV39"/>
      <c r="GGW39"/>
      <c r="GGX39"/>
      <c r="GGY39"/>
      <c r="GGZ39"/>
      <c r="GHA39"/>
      <c r="GHB39"/>
      <c r="GHC39"/>
      <c r="GHD39"/>
      <c r="GHE39"/>
      <c r="GHF39"/>
      <c r="GHG39"/>
      <c r="GHH39"/>
      <c r="GHI39"/>
      <c r="GHJ39"/>
      <c r="GHK39"/>
      <c r="GHL39"/>
      <c r="GHM39"/>
      <c r="GHN39"/>
      <c r="GHO39"/>
      <c r="GHP39"/>
      <c r="GHQ39"/>
      <c r="GHR39"/>
      <c r="GHS39"/>
      <c r="GHT39"/>
      <c r="GHU39"/>
      <c r="GHV39"/>
      <c r="GHW39"/>
      <c r="GHX39"/>
      <c r="GHY39"/>
      <c r="GHZ39"/>
      <c r="GIA39"/>
      <c r="GIB39"/>
      <c r="GIC39"/>
      <c r="GID39"/>
      <c r="GIE39"/>
      <c r="GIF39"/>
      <c r="GIG39"/>
      <c r="GIH39"/>
      <c r="GII39"/>
      <c r="GIJ39"/>
      <c r="GIK39"/>
      <c r="GIL39"/>
      <c r="GIM39"/>
      <c r="GIN39"/>
      <c r="GIO39"/>
      <c r="GIP39"/>
      <c r="GIQ39"/>
      <c r="GIR39"/>
      <c r="GIS39"/>
      <c r="GIT39"/>
      <c r="GIU39"/>
      <c r="GIV39"/>
      <c r="GIW39"/>
      <c r="GIX39"/>
      <c r="GIY39"/>
      <c r="GIZ39"/>
      <c r="GJA39"/>
      <c r="GJB39"/>
      <c r="GJC39"/>
      <c r="GJD39"/>
      <c r="GJE39"/>
      <c r="GJF39"/>
      <c r="GJG39"/>
      <c r="GJH39"/>
      <c r="GJI39"/>
      <c r="GJJ39"/>
      <c r="GJK39"/>
      <c r="GJL39"/>
      <c r="GJM39"/>
      <c r="GJN39"/>
      <c r="GJO39"/>
      <c r="GJP39"/>
      <c r="GJQ39"/>
      <c r="GJR39"/>
      <c r="GJS39"/>
      <c r="GJT39"/>
      <c r="GJU39"/>
      <c r="GJV39"/>
      <c r="GJW39"/>
      <c r="GJX39"/>
      <c r="GJY39"/>
      <c r="GJZ39"/>
      <c r="GKA39"/>
      <c r="GKB39"/>
      <c r="GKC39"/>
      <c r="GKD39"/>
      <c r="GKE39"/>
      <c r="GKF39"/>
      <c r="GKG39"/>
      <c r="GKH39"/>
      <c r="GKI39"/>
      <c r="GKJ39"/>
      <c r="GKK39"/>
      <c r="GKL39"/>
      <c r="GKM39"/>
      <c r="GKN39"/>
      <c r="GKO39"/>
      <c r="GKP39"/>
      <c r="GKQ39"/>
      <c r="GKR39"/>
      <c r="GKS39"/>
      <c r="GKT39"/>
      <c r="GKU39"/>
      <c r="GKV39"/>
      <c r="GKW39"/>
      <c r="GKX39"/>
      <c r="GKY39"/>
      <c r="GKZ39"/>
      <c r="GLA39"/>
      <c r="GLB39"/>
      <c r="GLC39"/>
      <c r="GLD39"/>
      <c r="GLE39"/>
      <c r="GLF39"/>
      <c r="GLG39"/>
      <c r="GLH39"/>
      <c r="GLI39"/>
      <c r="GLJ39"/>
      <c r="GLK39"/>
      <c r="GLL39"/>
      <c r="GLM39"/>
      <c r="GLN39"/>
      <c r="GLO39"/>
      <c r="GLP39"/>
      <c r="GLQ39"/>
      <c r="GLR39"/>
      <c r="GLS39"/>
      <c r="GLT39"/>
      <c r="GLU39"/>
      <c r="GLV39"/>
      <c r="GLW39"/>
      <c r="GLX39"/>
      <c r="GLY39"/>
      <c r="GLZ39"/>
      <c r="GMA39"/>
      <c r="GMB39"/>
      <c r="GMC39"/>
      <c r="GMD39"/>
      <c r="GME39"/>
      <c r="GMF39"/>
      <c r="GMG39"/>
      <c r="GMH39"/>
      <c r="GMI39"/>
      <c r="GMJ39"/>
      <c r="GMK39"/>
      <c r="GML39"/>
      <c r="GMM39"/>
      <c r="GMN39"/>
      <c r="GMO39"/>
      <c r="GMP39"/>
      <c r="GMQ39"/>
      <c r="GMR39"/>
      <c r="GMS39"/>
      <c r="GMT39"/>
      <c r="GMU39"/>
      <c r="GMV39"/>
      <c r="GMW39"/>
      <c r="GMX39"/>
      <c r="GMY39"/>
      <c r="GMZ39"/>
      <c r="GNA39"/>
      <c r="GNB39"/>
      <c r="GNC39"/>
      <c r="GND39"/>
      <c r="GNE39"/>
      <c r="GNF39"/>
      <c r="GNG39"/>
      <c r="GNH39"/>
      <c r="GNI39"/>
      <c r="GNJ39"/>
      <c r="GNK39"/>
      <c r="GNL39"/>
      <c r="GNM39"/>
      <c r="GNN39"/>
      <c r="GNO39"/>
      <c r="GNP39"/>
      <c r="GNQ39"/>
      <c r="GNR39"/>
      <c r="GNS39"/>
      <c r="GNT39"/>
      <c r="GNU39"/>
      <c r="GNV39"/>
      <c r="GNW39"/>
      <c r="GNX39"/>
      <c r="GNY39"/>
      <c r="GNZ39"/>
      <c r="GOA39"/>
      <c r="GOB39"/>
      <c r="GOC39"/>
      <c r="GOD39"/>
      <c r="GOE39"/>
      <c r="GOF39"/>
      <c r="GOG39"/>
      <c r="GOH39"/>
      <c r="GOI39"/>
      <c r="GOJ39"/>
      <c r="GOK39"/>
      <c r="GOL39"/>
      <c r="GOM39"/>
      <c r="GON39"/>
      <c r="GOO39"/>
      <c r="GOP39"/>
      <c r="GOQ39"/>
      <c r="GOR39"/>
      <c r="GOS39"/>
      <c r="GOT39"/>
      <c r="GOU39"/>
      <c r="GOV39"/>
      <c r="GOW39"/>
      <c r="GOX39"/>
      <c r="GOY39"/>
      <c r="GOZ39"/>
      <c r="GPA39"/>
      <c r="GPB39"/>
      <c r="GPC39"/>
      <c r="GPD39"/>
      <c r="GPE39"/>
      <c r="GPF39"/>
      <c r="GPG39"/>
      <c r="GPH39"/>
      <c r="GPI39"/>
      <c r="GPJ39"/>
      <c r="GPK39"/>
      <c r="GPL39"/>
      <c r="GPM39"/>
      <c r="GPN39"/>
      <c r="GPO39"/>
      <c r="GPP39"/>
      <c r="GPQ39"/>
      <c r="GPR39"/>
      <c r="GPS39"/>
      <c r="GPT39"/>
      <c r="GPU39"/>
      <c r="GPV39"/>
      <c r="GPW39"/>
      <c r="GPX39"/>
      <c r="GPY39"/>
      <c r="GPZ39"/>
      <c r="GQA39"/>
      <c r="GQB39"/>
      <c r="GQC39"/>
      <c r="GQD39"/>
      <c r="GQE39"/>
      <c r="GQF39"/>
      <c r="GQG39"/>
      <c r="GQH39"/>
      <c r="GQI39"/>
      <c r="GQJ39"/>
      <c r="GQK39"/>
      <c r="GQL39"/>
      <c r="GQM39"/>
      <c r="GQN39"/>
      <c r="GQO39"/>
      <c r="GQP39"/>
      <c r="GQQ39"/>
      <c r="GQR39"/>
      <c r="GQS39"/>
      <c r="GQT39"/>
      <c r="GQU39"/>
      <c r="GQV39"/>
      <c r="GQW39"/>
      <c r="GQX39"/>
      <c r="GQY39"/>
      <c r="GQZ39"/>
      <c r="GRA39"/>
      <c r="GRB39"/>
      <c r="GRC39"/>
      <c r="GRD39"/>
      <c r="GRE39"/>
      <c r="GRF39"/>
      <c r="GRG39"/>
      <c r="GRH39"/>
      <c r="GRI39"/>
      <c r="GRJ39"/>
      <c r="GRK39"/>
      <c r="GRL39"/>
      <c r="GRM39"/>
      <c r="GRN39"/>
      <c r="GRO39"/>
      <c r="GRP39"/>
      <c r="GRQ39"/>
      <c r="GRR39"/>
      <c r="GRS39"/>
      <c r="GRT39"/>
      <c r="GRU39"/>
      <c r="GRV39"/>
      <c r="GRW39"/>
      <c r="GRX39"/>
      <c r="GRY39"/>
      <c r="GRZ39"/>
      <c r="GSA39"/>
      <c r="GSB39"/>
      <c r="GSC39"/>
      <c r="GSD39"/>
      <c r="GSE39"/>
      <c r="GSF39"/>
      <c r="GSG39"/>
      <c r="GSH39"/>
      <c r="GSI39"/>
      <c r="GSJ39"/>
      <c r="GSK39"/>
      <c r="GSL39"/>
      <c r="GSM39"/>
      <c r="GSN39"/>
      <c r="GSO39"/>
      <c r="GSP39"/>
      <c r="GSQ39"/>
      <c r="GSR39"/>
      <c r="GSS39"/>
      <c r="GST39"/>
      <c r="GSU39"/>
      <c r="GSV39"/>
      <c r="GSW39"/>
      <c r="GSX39"/>
      <c r="GSY39"/>
      <c r="GSZ39"/>
      <c r="GTA39"/>
      <c r="GTB39"/>
      <c r="GTC39"/>
      <c r="GTD39"/>
      <c r="GTE39"/>
      <c r="GTF39"/>
      <c r="GTG39"/>
      <c r="GTH39"/>
      <c r="GTI39"/>
      <c r="GTJ39"/>
      <c r="GTK39"/>
      <c r="GTL39"/>
      <c r="GTM39"/>
      <c r="GTN39"/>
      <c r="GTO39"/>
      <c r="GTP39"/>
      <c r="GTQ39"/>
      <c r="GTR39"/>
      <c r="GTS39"/>
      <c r="GTT39"/>
      <c r="GTU39"/>
      <c r="GTV39"/>
      <c r="GTW39"/>
      <c r="GTX39"/>
      <c r="GTY39"/>
      <c r="GTZ39"/>
      <c r="GUA39"/>
      <c r="GUB39"/>
      <c r="GUC39"/>
      <c r="GUD39"/>
      <c r="GUE39"/>
      <c r="GUF39"/>
      <c r="GUG39"/>
      <c r="GUH39"/>
      <c r="GUI39"/>
      <c r="GUJ39"/>
      <c r="GUK39"/>
      <c r="GUL39"/>
      <c r="GUM39"/>
      <c r="GUN39"/>
      <c r="GUO39"/>
      <c r="GUP39"/>
      <c r="GUQ39"/>
      <c r="GUR39"/>
      <c r="GUS39"/>
      <c r="GUT39"/>
      <c r="GUU39"/>
      <c r="GUV39"/>
      <c r="GUW39"/>
      <c r="GUX39"/>
      <c r="GUY39"/>
      <c r="GUZ39"/>
      <c r="GVA39"/>
      <c r="GVB39"/>
      <c r="GVC39"/>
      <c r="GVD39"/>
      <c r="GVE39"/>
      <c r="GVF39"/>
      <c r="GVG39"/>
      <c r="GVH39"/>
      <c r="GVI39"/>
      <c r="GVJ39"/>
      <c r="GVK39"/>
      <c r="GVL39"/>
      <c r="GVM39"/>
      <c r="GVN39"/>
      <c r="GVO39"/>
      <c r="GVP39"/>
      <c r="GVQ39"/>
      <c r="GVR39"/>
      <c r="GVS39"/>
      <c r="GVT39"/>
      <c r="GVU39"/>
      <c r="GVV39"/>
      <c r="GVW39"/>
      <c r="GVX39"/>
      <c r="GVY39"/>
      <c r="GVZ39"/>
      <c r="GWA39"/>
      <c r="GWB39"/>
      <c r="GWC39"/>
      <c r="GWD39"/>
      <c r="GWE39"/>
      <c r="GWF39"/>
      <c r="GWG39"/>
      <c r="GWH39"/>
      <c r="GWI39"/>
      <c r="GWJ39"/>
      <c r="GWK39"/>
      <c r="GWL39"/>
      <c r="GWM39"/>
      <c r="GWN39"/>
      <c r="GWO39"/>
      <c r="GWP39"/>
      <c r="GWQ39"/>
      <c r="GWR39"/>
      <c r="GWS39"/>
      <c r="GWT39"/>
      <c r="GWU39"/>
      <c r="GWV39"/>
      <c r="GWW39"/>
      <c r="GWX39"/>
      <c r="GWY39"/>
      <c r="GWZ39"/>
      <c r="GXA39"/>
      <c r="GXB39"/>
      <c r="GXC39"/>
      <c r="GXD39"/>
      <c r="GXE39"/>
      <c r="GXF39"/>
      <c r="GXG39"/>
      <c r="GXH39"/>
      <c r="GXI39"/>
      <c r="GXJ39"/>
      <c r="GXK39"/>
      <c r="GXL39"/>
      <c r="GXM39"/>
      <c r="GXN39"/>
      <c r="GXO39"/>
      <c r="GXP39"/>
      <c r="GXQ39"/>
      <c r="GXR39"/>
      <c r="GXS39"/>
      <c r="GXT39"/>
      <c r="GXU39"/>
      <c r="GXV39"/>
      <c r="GXW39"/>
      <c r="GXX39"/>
      <c r="GXY39"/>
      <c r="GXZ39"/>
      <c r="GYA39"/>
      <c r="GYB39"/>
      <c r="GYC39"/>
      <c r="GYD39"/>
      <c r="GYE39"/>
      <c r="GYF39"/>
      <c r="GYG39"/>
      <c r="GYH39"/>
      <c r="GYI39"/>
      <c r="GYJ39"/>
      <c r="GYK39"/>
      <c r="GYL39"/>
      <c r="GYM39"/>
      <c r="GYN39"/>
      <c r="GYO39"/>
      <c r="GYP39"/>
      <c r="GYQ39"/>
      <c r="GYR39"/>
      <c r="GYS39"/>
      <c r="GYT39"/>
      <c r="GYU39"/>
      <c r="GYV39"/>
      <c r="GYW39"/>
      <c r="GYX39"/>
      <c r="GYY39"/>
      <c r="GYZ39"/>
      <c r="GZA39"/>
      <c r="GZB39"/>
      <c r="GZC39"/>
      <c r="GZD39"/>
      <c r="GZE39"/>
      <c r="GZF39"/>
      <c r="GZG39"/>
      <c r="GZH39"/>
      <c r="GZI39"/>
      <c r="GZJ39"/>
      <c r="GZK39"/>
      <c r="GZL39"/>
      <c r="GZM39"/>
      <c r="GZN39"/>
      <c r="GZO39"/>
      <c r="GZP39"/>
      <c r="GZQ39"/>
      <c r="GZR39"/>
      <c r="GZS39"/>
      <c r="GZT39"/>
      <c r="GZU39"/>
      <c r="GZV39"/>
      <c r="GZW39"/>
      <c r="GZX39"/>
      <c r="GZY39"/>
      <c r="GZZ39"/>
      <c r="HAA39"/>
      <c r="HAB39"/>
      <c r="HAC39"/>
      <c r="HAD39"/>
      <c r="HAE39"/>
      <c r="HAF39"/>
      <c r="HAG39"/>
      <c r="HAH39"/>
      <c r="HAI39"/>
      <c r="HAJ39"/>
      <c r="HAK39"/>
      <c r="HAL39"/>
      <c r="HAM39"/>
      <c r="HAN39"/>
      <c r="HAO39"/>
      <c r="HAP39"/>
      <c r="HAQ39"/>
      <c r="HAR39"/>
      <c r="HAS39"/>
      <c r="HAT39"/>
      <c r="HAU39"/>
      <c r="HAV39"/>
      <c r="HAW39"/>
      <c r="HAX39"/>
      <c r="HAY39"/>
      <c r="HAZ39"/>
      <c r="HBA39"/>
      <c r="HBB39"/>
      <c r="HBC39"/>
      <c r="HBD39"/>
      <c r="HBE39"/>
      <c r="HBF39"/>
      <c r="HBG39"/>
      <c r="HBH39"/>
      <c r="HBI39"/>
      <c r="HBJ39"/>
      <c r="HBK39"/>
      <c r="HBL39"/>
      <c r="HBM39"/>
      <c r="HBN39"/>
      <c r="HBO39"/>
      <c r="HBP39"/>
      <c r="HBQ39"/>
      <c r="HBR39"/>
      <c r="HBS39"/>
      <c r="HBT39"/>
      <c r="HBU39"/>
      <c r="HBV39"/>
      <c r="HBW39"/>
      <c r="HBX39"/>
      <c r="HBY39"/>
      <c r="HBZ39"/>
      <c r="HCA39"/>
      <c r="HCB39"/>
      <c r="HCC39"/>
      <c r="HCD39"/>
      <c r="HCE39"/>
      <c r="HCF39"/>
      <c r="HCG39"/>
      <c r="HCH39"/>
      <c r="HCI39"/>
      <c r="HCJ39"/>
      <c r="HCK39"/>
      <c r="HCL39"/>
      <c r="HCM39"/>
      <c r="HCN39"/>
      <c r="HCO39"/>
      <c r="HCP39"/>
      <c r="HCQ39"/>
      <c r="HCR39"/>
      <c r="HCS39"/>
      <c r="HCT39"/>
      <c r="HCU39"/>
      <c r="HCV39"/>
      <c r="HCW39"/>
      <c r="HCX39"/>
      <c r="HCY39"/>
      <c r="HCZ39"/>
      <c r="HDA39"/>
      <c r="HDB39"/>
      <c r="HDC39"/>
      <c r="HDD39"/>
      <c r="HDE39"/>
      <c r="HDF39"/>
      <c r="HDG39"/>
      <c r="HDH39"/>
      <c r="HDI39"/>
      <c r="HDJ39"/>
      <c r="HDK39"/>
      <c r="HDL39"/>
      <c r="HDM39"/>
      <c r="HDN39"/>
      <c r="HDO39"/>
      <c r="HDP39"/>
      <c r="HDQ39"/>
      <c r="HDR39"/>
      <c r="HDS39"/>
      <c r="HDT39"/>
      <c r="HDU39"/>
      <c r="HDV39"/>
      <c r="HDW39"/>
      <c r="HDX39"/>
      <c r="HDY39"/>
      <c r="HDZ39"/>
      <c r="HEA39"/>
      <c r="HEB39"/>
      <c r="HEC39"/>
      <c r="HED39"/>
      <c r="HEE39"/>
      <c r="HEF39"/>
      <c r="HEG39"/>
      <c r="HEH39"/>
      <c r="HEI39"/>
      <c r="HEJ39"/>
      <c r="HEK39"/>
      <c r="HEL39"/>
      <c r="HEM39"/>
      <c r="HEN39"/>
      <c r="HEO39"/>
      <c r="HEP39"/>
      <c r="HEQ39"/>
      <c r="HER39"/>
      <c r="HES39"/>
      <c r="HET39"/>
      <c r="HEU39"/>
      <c r="HEV39"/>
      <c r="HEW39"/>
      <c r="HEX39"/>
      <c r="HEY39"/>
      <c r="HEZ39"/>
      <c r="HFA39"/>
      <c r="HFB39"/>
      <c r="HFC39"/>
      <c r="HFD39"/>
      <c r="HFE39"/>
      <c r="HFF39"/>
      <c r="HFG39"/>
      <c r="HFH39"/>
      <c r="HFI39"/>
      <c r="HFJ39"/>
      <c r="HFK39"/>
      <c r="HFL39"/>
      <c r="HFM39"/>
      <c r="HFN39"/>
      <c r="HFO39"/>
      <c r="HFP39"/>
      <c r="HFQ39"/>
      <c r="HFR39"/>
      <c r="HFS39"/>
      <c r="HFT39"/>
      <c r="HFU39"/>
      <c r="HFV39"/>
      <c r="HFW39"/>
      <c r="HFX39"/>
      <c r="HFY39"/>
      <c r="HFZ39"/>
      <c r="HGA39"/>
      <c r="HGB39"/>
      <c r="HGC39"/>
      <c r="HGD39"/>
      <c r="HGE39"/>
      <c r="HGF39"/>
      <c r="HGG39"/>
      <c r="HGH39"/>
      <c r="HGI39"/>
      <c r="HGJ39"/>
      <c r="HGK39"/>
      <c r="HGL39"/>
      <c r="HGM39"/>
      <c r="HGN39"/>
      <c r="HGO39"/>
      <c r="HGP39"/>
      <c r="HGQ39"/>
      <c r="HGR39"/>
      <c r="HGS39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  <c r="RXA39"/>
      <c r="RXB39"/>
      <c r="RXC39"/>
      <c r="RXD39"/>
      <c r="RXE39"/>
      <c r="RXF39"/>
      <c r="RXG39"/>
      <c r="RXH39"/>
      <c r="RXI39"/>
      <c r="RXJ39"/>
      <c r="RXK39"/>
      <c r="RXL39"/>
      <c r="RXM39"/>
      <c r="RXN39"/>
      <c r="RXO39"/>
      <c r="RXP39"/>
      <c r="RXQ39"/>
      <c r="RXR39"/>
      <c r="RXS39"/>
      <c r="RXT39"/>
      <c r="RXU39"/>
      <c r="RXV39"/>
      <c r="RXW39"/>
      <c r="RXX39"/>
      <c r="RXY39"/>
      <c r="RXZ39"/>
      <c r="RYA39"/>
      <c r="RYB39"/>
      <c r="RYC39"/>
      <c r="RYD39"/>
      <c r="RYE39"/>
      <c r="RYF39"/>
      <c r="RYG39"/>
      <c r="RYH39"/>
      <c r="RYI39"/>
      <c r="RYJ39"/>
      <c r="RYK39"/>
      <c r="RYL39"/>
      <c r="RYM39"/>
      <c r="RYN39"/>
      <c r="RYO39"/>
      <c r="RYP39"/>
      <c r="RYQ39"/>
      <c r="RYR39"/>
      <c r="RYS39"/>
      <c r="RYT39"/>
      <c r="RYU39"/>
      <c r="RYV39"/>
      <c r="RYW39"/>
      <c r="RYX39"/>
      <c r="RYY39"/>
      <c r="RYZ39"/>
      <c r="RZA39"/>
      <c r="RZB39"/>
      <c r="RZC39"/>
      <c r="RZD39"/>
      <c r="RZE39"/>
      <c r="RZF39"/>
      <c r="RZG39"/>
      <c r="RZH39"/>
      <c r="RZI39"/>
      <c r="RZJ39"/>
      <c r="RZK39"/>
      <c r="RZL39"/>
      <c r="RZM39"/>
      <c r="RZN39"/>
      <c r="RZO39"/>
      <c r="RZP39"/>
      <c r="RZQ39"/>
      <c r="RZR39"/>
      <c r="RZS39"/>
      <c r="RZT39"/>
      <c r="RZU39"/>
      <c r="RZV39"/>
      <c r="RZW39"/>
      <c r="RZX39"/>
      <c r="RZY39"/>
      <c r="RZZ39"/>
      <c r="SAA39"/>
      <c r="SAB39"/>
      <c r="SAC39"/>
      <c r="SAD39"/>
      <c r="SAE39"/>
      <c r="SAF39"/>
      <c r="SAG39"/>
      <c r="SAH39"/>
      <c r="SAI39"/>
      <c r="SAJ39"/>
      <c r="SAK39"/>
      <c r="SAL39"/>
      <c r="SAM39"/>
      <c r="SAN39"/>
      <c r="SAO39"/>
      <c r="SAP39"/>
      <c r="SAQ39"/>
      <c r="SAR39"/>
      <c r="SAS39"/>
      <c r="SAT39"/>
      <c r="SAU39"/>
      <c r="SAV39"/>
      <c r="SAW39"/>
      <c r="SAX39"/>
      <c r="SAY39"/>
      <c r="SAZ39"/>
      <c r="SBA39"/>
      <c r="SBB39"/>
      <c r="SBC39"/>
      <c r="SBD39"/>
      <c r="SBE39"/>
      <c r="SBF39"/>
      <c r="SBG39"/>
      <c r="SBH39"/>
      <c r="SBI39"/>
      <c r="SBJ39"/>
      <c r="SBK39"/>
      <c r="SBL39"/>
      <c r="SBM39"/>
      <c r="SBN39"/>
      <c r="SBO39"/>
      <c r="SBP39"/>
      <c r="SBQ39"/>
      <c r="SBR39"/>
      <c r="SBS39"/>
      <c r="SBT39"/>
      <c r="SBU39"/>
      <c r="SBV39"/>
      <c r="SBW39"/>
      <c r="SBX39"/>
      <c r="SBY39"/>
      <c r="SBZ39"/>
      <c r="SCA39"/>
      <c r="SCB39"/>
      <c r="SCC39"/>
      <c r="SCD39"/>
      <c r="SCE39"/>
      <c r="SCF39"/>
      <c r="SCG39"/>
      <c r="SCH39"/>
      <c r="SCI39"/>
      <c r="SCJ39"/>
      <c r="SCK39"/>
      <c r="SCL39"/>
      <c r="SCM39"/>
      <c r="SCN39"/>
      <c r="SCO39"/>
      <c r="SCP39"/>
      <c r="SCQ39"/>
      <c r="SCR39"/>
      <c r="SCS39"/>
      <c r="SCT39"/>
      <c r="SCU39"/>
      <c r="SCV39"/>
      <c r="SCW39"/>
      <c r="SCX39"/>
      <c r="SCY39"/>
      <c r="SCZ39"/>
      <c r="SDA39"/>
      <c r="SDB39"/>
      <c r="SDC39"/>
      <c r="SDD39"/>
      <c r="SDE39"/>
      <c r="SDF39"/>
      <c r="SDG39"/>
      <c r="SDH39"/>
      <c r="SDI39"/>
      <c r="SDJ39"/>
      <c r="SDK39"/>
      <c r="SDL39"/>
      <c r="SDM39"/>
      <c r="SDN39"/>
      <c r="SDO39"/>
      <c r="SDP39"/>
      <c r="SDQ39"/>
      <c r="SDR39"/>
      <c r="SDS39"/>
      <c r="SDT39"/>
      <c r="SDU39"/>
      <c r="SDV39"/>
      <c r="SDW39"/>
      <c r="SDX39"/>
      <c r="SDY39"/>
      <c r="SDZ39"/>
      <c r="SEA39"/>
      <c r="SEB39"/>
      <c r="SEC39"/>
      <c r="SED39"/>
      <c r="SEE39"/>
      <c r="SEF39"/>
      <c r="SEG39"/>
      <c r="SEH39"/>
      <c r="SEI39"/>
      <c r="SEJ39"/>
      <c r="SEK39"/>
      <c r="SEL39"/>
      <c r="SEM39"/>
      <c r="SEN39"/>
      <c r="SEO39"/>
      <c r="SEP39"/>
      <c r="SEQ39"/>
      <c r="SER39"/>
      <c r="SES39"/>
      <c r="SET39"/>
      <c r="SEU39"/>
      <c r="SEV39"/>
      <c r="SEW39"/>
      <c r="SEX39"/>
      <c r="SEY39"/>
      <c r="SEZ39"/>
      <c r="SFA39"/>
      <c r="SFB39"/>
      <c r="SFC39"/>
      <c r="SFD39"/>
      <c r="SFE39"/>
      <c r="SFF39"/>
      <c r="SFG39"/>
      <c r="SFH39"/>
      <c r="SFI39"/>
      <c r="SFJ39"/>
      <c r="SFK39"/>
      <c r="SFL39"/>
      <c r="SFM39"/>
      <c r="SFN39"/>
      <c r="SFO39"/>
      <c r="SFP39"/>
      <c r="SFQ39"/>
      <c r="SFR39"/>
      <c r="SFS39"/>
      <c r="SFT39"/>
      <c r="SFU39"/>
      <c r="SFV39"/>
      <c r="SFW39"/>
      <c r="SFX39"/>
      <c r="SFY39"/>
      <c r="SFZ39"/>
      <c r="SGA39"/>
      <c r="SGB39"/>
      <c r="SGC39"/>
      <c r="SGD39"/>
      <c r="SGE39"/>
      <c r="SGF39"/>
      <c r="SGG39"/>
      <c r="SGH39"/>
      <c r="SGI39"/>
      <c r="SGJ39"/>
      <c r="SGK39"/>
      <c r="SGL39"/>
      <c r="SGM39"/>
      <c r="SGN39"/>
      <c r="SGO39"/>
      <c r="SGP39"/>
      <c r="SGQ39"/>
      <c r="SGR39"/>
      <c r="SGS39"/>
      <c r="SGT39"/>
      <c r="SGU39"/>
      <c r="SGV39"/>
      <c r="SGW39"/>
      <c r="SGX39"/>
      <c r="SGY39"/>
      <c r="SGZ39"/>
      <c r="SHA39"/>
      <c r="SHB39"/>
      <c r="SHC39"/>
      <c r="SHD39"/>
      <c r="SHE39"/>
      <c r="SHF39"/>
      <c r="SHG39"/>
      <c r="SHH39"/>
      <c r="SHI39"/>
      <c r="SHJ39"/>
      <c r="SHK39"/>
      <c r="SHL39"/>
      <c r="SHM39"/>
      <c r="SHN39"/>
      <c r="SHO39"/>
      <c r="SHP39"/>
      <c r="SHQ39"/>
      <c r="SHR39"/>
      <c r="SHS39"/>
      <c r="SHT39"/>
      <c r="SHU39"/>
      <c r="SHV39"/>
      <c r="SHW39"/>
      <c r="SHX39"/>
      <c r="SHY39"/>
      <c r="SHZ39"/>
      <c r="SIA39"/>
      <c r="SIB39"/>
      <c r="SIC39"/>
      <c r="SID39"/>
      <c r="SIE39"/>
      <c r="SIF39"/>
      <c r="SIG39"/>
      <c r="SIH39"/>
      <c r="SII39"/>
      <c r="SIJ39"/>
      <c r="SIK39"/>
      <c r="SIL39"/>
      <c r="SIM39"/>
      <c r="SIN39"/>
      <c r="SIO39"/>
      <c r="SIP39"/>
      <c r="SIQ39"/>
      <c r="SIR39"/>
      <c r="SIS39"/>
      <c r="SIT39"/>
      <c r="SIU39"/>
      <c r="SIV39"/>
      <c r="SIW39"/>
      <c r="SIX39"/>
      <c r="SIY39"/>
      <c r="SIZ39"/>
      <c r="SJA39"/>
      <c r="SJB39"/>
      <c r="SJC39"/>
      <c r="SJD39"/>
      <c r="SJE39"/>
      <c r="SJF39"/>
      <c r="SJG39"/>
      <c r="SJH39"/>
      <c r="SJI39"/>
      <c r="SJJ39"/>
      <c r="SJK39"/>
      <c r="SJL39"/>
      <c r="SJM39"/>
      <c r="SJN39"/>
      <c r="SJO39"/>
      <c r="SJP39"/>
      <c r="SJQ39"/>
      <c r="SJR39"/>
      <c r="SJS39"/>
      <c r="SJT39"/>
      <c r="SJU39"/>
      <c r="SJV39"/>
      <c r="SJW39"/>
      <c r="SJX39"/>
      <c r="SJY39"/>
      <c r="SJZ39"/>
      <c r="SKA39"/>
      <c r="SKB39"/>
      <c r="SKC39"/>
      <c r="SKD39"/>
      <c r="SKE39"/>
      <c r="SKF39"/>
      <c r="SKG39"/>
      <c r="SKH39"/>
      <c r="SKI39"/>
      <c r="SKJ39"/>
      <c r="SKK39"/>
      <c r="SKL39"/>
      <c r="SKM39"/>
      <c r="SKN39"/>
      <c r="SKO39"/>
      <c r="SKP39"/>
      <c r="SKQ39"/>
      <c r="SKR39"/>
      <c r="SKS39"/>
      <c r="SKT39"/>
      <c r="SKU39"/>
      <c r="SKV39"/>
      <c r="SKW39"/>
      <c r="SKX39"/>
      <c r="SKY39"/>
      <c r="SKZ39"/>
      <c r="SLA39"/>
      <c r="SLB39"/>
      <c r="SLC39"/>
      <c r="SLD39"/>
      <c r="SLE39"/>
      <c r="SLF39"/>
      <c r="SLG39"/>
      <c r="SLH39"/>
      <c r="SLI39"/>
      <c r="SLJ39"/>
      <c r="SLK39"/>
      <c r="SLL39"/>
      <c r="SLM39"/>
      <c r="SLN39"/>
      <c r="SLO39"/>
      <c r="SLP39"/>
      <c r="SLQ39"/>
      <c r="SLR39"/>
      <c r="SLS39"/>
      <c r="SLT39"/>
      <c r="SLU39"/>
      <c r="SLV39"/>
      <c r="SLW39"/>
      <c r="SLX39"/>
      <c r="SLY39"/>
      <c r="SLZ39"/>
      <c r="SMA39"/>
      <c r="SMB39"/>
      <c r="SMC39"/>
      <c r="SMD39"/>
      <c r="SME39"/>
      <c r="SMF39"/>
      <c r="SMG39"/>
      <c r="SMH39"/>
      <c r="SMI39"/>
      <c r="SMJ39"/>
      <c r="SMK39"/>
      <c r="SML39"/>
      <c r="SMM39"/>
      <c r="SMN39"/>
      <c r="SMO39"/>
      <c r="SMP39"/>
      <c r="SMQ39"/>
      <c r="SMR39"/>
      <c r="SMS39"/>
      <c r="SMT39"/>
      <c r="SMU39"/>
      <c r="SMV39"/>
      <c r="SMW39"/>
      <c r="SMX39"/>
      <c r="SMY39"/>
      <c r="SMZ39"/>
      <c r="SNA39"/>
      <c r="SNB39"/>
      <c r="SNC39"/>
      <c r="SND39"/>
      <c r="SNE39"/>
      <c r="SNF39"/>
      <c r="SNG39"/>
      <c r="SNH39"/>
      <c r="SNI39"/>
      <c r="SNJ39"/>
      <c r="SNK39"/>
      <c r="SNL39"/>
      <c r="SNM39"/>
      <c r="SNN39"/>
      <c r="SNO39"/>
      <c r="SNP39"/>
      <c r="SNQ39"/>
      <c r="SNR39"/>
      <c r="SNS39"/>
      <c r="SNT39"/>
      <c r="SNU39"/>
      <c r="SNV39"/>
      <c r="SNW39"/>
      <c r="SNX39"/>
      <c r="SNY39"/>
      <c r="SNZ39"/>
      <c r="SOA39"/>
      <c r="SOB39"/>
      <c r="SOC39"/>
      <c r="SOD39"/>
      <c r="SOE39"/>
      <c r="SOF39"/>
      <c r="SOG39"/>
      <c r="SOH39"/>
      <c r="SOI39"/>
      <c r="SOJ39"/>
      <c r="SOK39"/>
      <c r="SOL39"/>
      <c r="SOM39"/>
      <c r="SON39"/>
      <c r="SOO39"/>
      <c r="SOP39"/>
      <c r="SOQ39"/>
      <c r="SOR39"/>
      <c r="SOS39"/>
      <c r="SOT39"/>
      <c r="SOU39"/>
      <c r="SOV39"/>
      <c r="SOW39"/>
      <c r="SOX39"/>
      <c r="SOY39"/>
      <c r="SOZ39"/>
      <c r="SPA39"/>
      <c r="SPB39"/>
      <c r="SPC39"/>
      <c r="SPD39"/>
      <c r="SPE39"/>
      <c r="SPF39"/>
      <c r="SPG39"/>
      <c r="SPH39"/>
      <c r="SPI39"/>
      <c r="SPJ39"/>
      <c r="SPK39"/>
      <c r="SPL39"/>
      <c r="SPM39"/>
      <c r="SPN39"/>
      <c r="SPO39"/>
      <c r="SPP39"/>
      <c r="SPQ39"/>
      <c r="SPR39"/>
      <c r="SPS39"/>
      <c r="SPT39"/>
      <c r="SPU39"/>
      <c r="SPV39"/>
      <c r="SPW39"/>
      <c r="SPX39"/>
      <c r="SPY39"/>
      <c r="SPZ39"/>
      <c r="SQA39"/>
      <c r="SQB39"/>
      <c r="SQC39"/>
      <c r="SQD39"/>
      <c r="SQE39"/>
      <c r="SQF39"/>
      <c r="SQG39"/>
      <c r="SQH39"/>
      <c r="SQI39"/>
      <c r="SQJ39"/>
      <c r="SQK39"/>
      <c r="SQL39"/>
      <c r="SQM39"/>
      <c r="SQN39"/>
      <c r="SQO39"/>
      <c r="SQP39"/>
      <c r="SQQ39"/>
      <c r="SQR39"/>
      <c r="SQS39"/>
      <c r="SQT39"/>
      <c r="SQU39"/>
      <c r="SQV39"/>
      <c r="SQW39"/>
      <c r="SQX39"/>
      <c r="SQY39"/>
      <c r="SQZ39"/>
      <c r="SRA39"/>
      <c r="SRB39"/>
      <c r="SRC39"/>
      <c r="SRD39"/>
      <c r="SRE39"/>
      <c r="SRF39"/>
      <c r="SRG39"/>
      <c r="SRH39"/>
      <c r="SRI39"/>
      <c r="SRJ39"/>
      <c r="SRK39"/>
      <c r="SRL39"/>
      <c r="SRM39"/>
      <c r="SRN39"/>
      <c r="SRO39"/>
      <c r="SRP39"/>
      <c r="SRQ39"/>
      <c r="SRR39"/>
      <c r="SRS39"/>
      <c r="SRT39"/>
      <c r="SRU39"/>
      <c r="SRV39"/>
      <c r="SRW39"/>
      <c r="SRX39"/>
      <c r="SRY39"/>
      <c r="SRZ39"/>
      <c r="SSA39"/>
      <c r="SSB39"/>
      <c r="SSC39"/>
      <c r="SSD39"/>
      <c r="SSE39"/>
      <c r="SSF39"/>
      <c r="SSG39"/>
      <c r="SSH39"/>
      <c r="SSI39"/>
      <c r="SSJ39"/>
      <c r="SSK39"/>
      <c r="SSL39"/>
      <c r="SSM39"/>
      <c r="SSN39"/>
      <c r="SSO39"/>
      <c r="SSP39"/>
      <c r="SSQ39"/>
      <c r="SSR39"/>
      <c r="SSS39"/>
      <c r="SST39"/>
      <c r="SSU39"/>
      <c r="SSV39"/>
      <c r="SSW39"/>
      <c r="SSX39"/>
      <c r="SSY39"/>
      <c r="SSZ39"/>
      <c r="STA39"/>
      <c r="STB39"/>
      <c r="STC39"/>
      <c r="STD39"/>
      <c r="STE39"/>
      <c r="STF39"/>
      <c r="STG39"/>
      <c r="STH39"/>
      <c r="STI39"/>
      <c r="STJ39"/>
      <c r="STK39"/>
      <c r="STL39"/>
      <c r="STM39"/>
      <c r="STN39"/>
      <c r="STO39"/>
      <c r="STP39"/>
      <c r="STQ39"/>
      <c r="STR39"/>
      <c r="STS39"/>
      <c r="STT39"/>
      <c r="STU39"/>
      <c r="STV39"/>
      <c r="STW39"/>
      <c r="STX39"/>
      <c r="STY39"/>
      <c r="STZ39"/>
      <c r="SUA39"/>
      <c r="SUB39"/>
      <c r="SUC39"/>
      <c r="SUD39"/>
      <c r="SUE39"/>
      <c r="SUF39"/>
      <c r="SUG39"/>
      <c r="SUH39"/>
      <c r="SUI39"/>
      <c r="SUJ39"/>
      <c r="SUK39"/>
      <c r="SUL39"/>
      <c r="SUM39"/>
      <c r="SUN39"/>
      <c r="SUO39"/>
      <c r="SUP39"/>
      <c r="SUQ39"/>
      <c r="SUR39"/>
      <c r="SUS39"/>
      <c r="SUT39"/>
      <c r="SUU39"/>
      <c r="SUV39"/>
      <c r="SUW39"/>
      <c r="SUX39"/>
      <c r="SUY39"/>
      <c r="SUZ39"/>
      <c r="SVA39"/>
      <c r="SVB39"/>
      <c r="SVC39"/>
      <c r="SVD39"/>
      <c r="SVE39"/>
      <c r="SVF39"/>
      <c r="SVG39"/>
      <c r="SVH39"/>
      <c r="SVI39"/>
      <c r="SVJ39"/>
      <c r="SVK39"/>
      <c r="SVL39"/>
      <c r="SVM39"/>
      <c r="SVN39"/>
      <c r="SVO39"/>
      <c r="SVP39"/>
      <c r="SVQ39"/>
      <c r="SVR39"/>
      <c r="SVS39"/>
      <c r="SVT39"/>
      <c r="SVU39"/>
      <c r="SVV39"/>
      <c r="SVW39"/>
      <c r="SVX39"/>
      <c r="SVY39"/>
      <c r="SVZ39"/>
      <c r="SWA39"/>
      <c r="SWB39"/>
      <c r="SWC39"/>
      <c r="SWD39"/>
      <c r="SWE39"/>
      <c r="SWF39"/>
      <c r="SWG39"/>
      <c r="SWH39"/>
      <c r="SWI39"/>
      <c r="SWJ39"/>
      <c r="SWK39"/>
      <c r="SWL39"/>
      <c r="SWM39"/>
      <c r="SWN39"/>
      <c r="SWO39"/>
      <c r="SWP39"/>
      <c r="SWQ39"/>
      <c r="SWR39"/>
      <c r="SWS39"/>
      <c r="SWT39"/>
      <c r="SWU39"/>
      <c r="SWV39"/>
      <c r="SWW39"/>
      <c r="SWX39"/>
      <c r="SWY39"/>
      <c r="SWZ39"/>
      <c r="SXA39"/>
      <c r="SXB39"/>
      <c r="SXC39"/>
      <c r="SXD39"/>
      <c r="SXE39"/>
      <c r="SXF39"/>
      <c r="SXG39"/>
      <c r="SXH39"/>
      <c r="SXI39"/>
      <c r="SXJ39"/>
      <c r="SXK39"/>
      <c r="SXL39"/>
      <c r="SXM39"/>
      <c r="SXN39"/>
      <c r="SXO39"/>
      <c r="SXP39"/>
      <c r="SXQ39"/>
      <c r="SXR39"/>
      <c r="SXS39"/>
      <c r="SXT39"/>
      <c r="SXU39"/>
      <c r="SXV39"/>
      <c r="SXW39"/>
      <c r="SXX39"/>
      <c r="SXY39"/>
      <c r="SXZ39"/>
      <c r="SYA39"/>
      <c r="SYB39"/>
      <c r="SYC39"/>
      <c r="SYD39"/>
      <c r="SYE39"/>
      <c r="SYF39"/>
      <c r="SYG39"/>
      <c r="SYH39"/>
      <c r="SYI39"/>
      <c r="SYJ39"/>
      <c r="SYK39"/>
      <c r="SYL39"/>
      <c r="SYM39"/>
      <c r="SYN39"/>
      <c r="SYO39"/>
      <c r="SYP39"/>
      <c r="SYQ39"/>
      <c r="SYR39"/>
      <c r="SYS39"/>
      <c r="SYT39"/>
      <c r="SYU39"/>
      <c r="SYV39"/>
      <c r="SYW39"/>
      <c r="SYX39"/>
      <c r="SYY39"/>
      <c r="SYZ39"/>
      <c r="SZA39"/>
      <c r="SZB39"/>
      <c r="SZC39"/>
      <c r="SZD39"/>
      <c r="SZE39"/>
      <c r="SZF39"/>
      <c r="SZG39"/>
      <c r="SZH39"/>
      <c r="SZI39"/>
      <c r="SZJ39"/>
      <c r="SZK39"/>
      <c r="SZL39"/>
      <c r="SZM39"/>
      <c r="SZN39"/>
      <c r="SZO39"/>
      <c r="SZP39"/>
      <c r="SZQ39"/>
      <c r="SZR39"/>
      <c r="SZS39"/>
      <c r="SZT39"/>
      <c r="SZU39"/>
      <c r="SZV39"/>
      <c r="SZW39"/>
      <c r="SZX39"/>
      <c r="SZY39"/>
      <c r="SZZ39"/>
      <c r="TAA39"/>
      <c r="TAB39"/>
      <c r="TAC39"/>
      <c r="TAD39"/>
      <c r="TAE39"/>
      <c r="TAF39"/>
      <c r="TAG39"/>
      <c r="TAH39"/>
      <c r="TAI39"/>
      <c r="TAJ39"/>
      <c r="TAK39"/>
      <c r="TAL39"/>
      <c r="TAM39"/>
      <c r="TAN39"/>
      <c r="TAO39"/>
      <c r="TAP39"/>
      <c r="TAQ39"/>
      <c r="TAR39"/>
      <c r="TAS39"/>
      <c r="TAT39"/>
      <c r="TAU39"/>
      <c r="TAV39"/>
      <c r="TAW39"/>
      <c r="TAX39"/>
      <c r="TAY39"/>
      <c r="TAZ39"/>
      <c r="TBA39"/>
      <c r="TBB39"/>
      <c r="TBC39"/>
      <c r="TBD39"/>
      <c r="TBE39"/>
      <c r="TBF39"/>
      <c r="TBG39"/>
      <c r="TBH39"/>
      <c r="TBI39"/>
      <c r="TBJ39"/>
      <c r="TBK39"/>
      <c r="TBL39"/>
      <c r="TBM39"/>
      <c r="TBN39"/>
      <c r="TBO39"/>
      <c r="TBP39"/>
      <c r="TBQ39"/>
      <c r="TBR39"/>
      <c r="TBS39"/>
      <c r="TBT39"/>
      <c r="TBU39"/>
      <c r="TBV39"/>
      <c r="TBW39"/>
      <c r="TBX39"/>
      <c r="TBY39"/>
      <c r="TBZ39"/>
      <c r="TCA39"/>
      <c r="TCB39"/>
      <c r="TCC39"/>
      <c r="TCD39"/>
      <c r="TCE39"/>
      <c r="TCF39"/>
      <c r="TCG39"/>
      <c r="TCH39"/>
      <c r="TCI39"/>
      <c r="TCJ39"/>
      <c r="TCK39"/>
      <c r="TCL39"/>
      <c r="TCM39"/>
      <c r="TCN39"/>
      <c r="TCO39"/>
      <c r="TCP39"/>
      <c r="TCQ39"/>
      <c r="TCR39"/>
      <c r="TCS39"/>
      <c r="TCT39"/>
      <c r="TCU39"/>
      <c r="TCV39"/>
      <c r="TCW39"/>
      <c r="TCX39"/>
      <c r="TCY39"/>
      <c r="TCZ39"/>
      <c r="TDA39"/>
      <c r="TDB39"/>
      <c r="TDC39"/>
      <c r="TDD39"/>
      <c r="TDE39"/>
      <c r="TDF39"/>
      <c r="TDG39"/>
      <c r="TDH39"/>
      <c r="TDI39"/>
      <c r="TDJ39"/>
      <c r="TDK39"/>
      <c r="TDL39"/>
      <c r="TDM39"/>
      <c r="TDN39"/>
      <c r="TDO39"/>
      <c r="TDP39"/>
      <c r="TDQ39"/>
      <c r="TDR39"/>
      <c r="TDS39"/>
      <c r="TDT39"/>
      <c r="TDU39"/>
      <c r="TDV39"/>
      <c r="TDW39"/>
      <c r="TDX39"/>
      <c r="TDY39"/>
      <c r="TDZ39"/>
      <c r="TEA39"/>
      <c r="TEB39"/>
      <c r="TEC39"/>
      <c r="TED39"/>
      <c r="TEE39"/>
      <c r="TEF39"/>
      <c r="TEG39"/>
      <c r="TEH39"/>
      <c r="TEI39"/>
      <c r="TEJ39"/>
      <c r="TEK39"/>
      <c r="TEL39"/>
      <c r="TEM39"/>
      <c r="TEN39"/>
      <c r="TEO39"/>
      <c r="TEP39"/>
      <c r="TEQ39"/>
      <c r="TER39"/>
      <c r="TES39"/>
      <c r="TET39"/>
      <c r="TEU39"/>
      <c r="TEV39"/>
      <c r="TEW39"/>
      <c r="TEX39"/>
      <c r="TEY39"/>
      <c r="TEZ39"/>
      <c r="TFA39"/>
      <c r="TFB39"/>
      <c r="TFC39"/>
      <c r="TFD39"/>
      <c r="TFE39"/>
      <c r="TFF39"/>
      <c r="TFG39"/>
      <c r="TFH39"/>
      <c r="TFI39"/>
      <c r="TFJ39"/>
      <c r="TFK39"/>
      <c r="TFL39"/>
      <c r="TFM39"/>
      <c r="TFN39"/>
      <c r="TFO39"/>
      <c r="TFP39"/>
      <c r="TFQ39"/>
      <c r="TFR39"/>
      <c r="TFS39"/>
      <c r="TFT39"/>
      <c r="TFU39"/>
      <c r="TFV39"/>
      <c r="TFW39"/>
      <c r="TFX39"/>
      <c r="TFY39"/>
      <c r="TFZ39"/>
      <c r="TGA39"/>
      <c r="TGB39"/>
      <c r="TGC39"/>
      <c r="TGD39"/>
      <c r="TGE39"/>
      <c r="TGF39"/>
      <c r="TGG39"/>
      <c r="TGH39"/>
      <c r="TGI39"/>
      <c r="TGJ39"/>
      <c r="TGK39"/>
      <c r="TGL39"/>
      <c r="TGM39"/>
      <c r="TGN39"/>
      <c r="TGO39"/>
      <c r="TGP39"/>
      <c r="TGQ39"/>
      <c r="TGR39"/>
      <c r="TGS39"/>
      <c r="TGT39"/>
      <c r="TGU39"/>
      <c r="TGV39"/>
      <c r="TGW39"/>
      <c r="TGX39"/>
      <c r="TGY39"/>
      <c r="TGZ39"/>
      <c r="THA39"/>
      <c r="THB39"/>
      <c r="THC39"/>
      <c r="THD39"/>
      <c r="THE39"/>
      <c r="THF39"/>
      <c r="THG39"/>
      <c r="THH39"/>
      <c r="THI39"/>
      <c r="THJ39"/>
      <c r="THK39"/>
      <c r="THL39"/>
      <c r="THM39"/>
      <c r="THN39"/>
      <c r="THO39"/>
      <c r="THP39"/>
      <c r="THQ39"/>
      <c r="THR39"/>
      <c r="THS39"/>
      <c r="THT39"/>
      <c r="THU39"/>
      <c r="THV39"/>
      <c r="THW39"/>
      <c r="THX39"/>
      <c r="THY39"/>
      <c r="THZ39"/>
      <c r="TIA39"/>
      <c r="TIB39"/>
      <c r="TIC39"/>
      <c r="TID39"/>
      <c r="TIE39"/>
      <c r="TIF39"/>
      <c r="TIG39"/>
      <c r="TIH39"/>
      <c r="TII39"/>
      <c r="TIJ39"/>
      <c r="TIK39"/>
      <c r="TIL39"/>
      <c r="TIM39"/>
      <c r="TIN39"/>
      <c r="TIO39"/>
      <c r="TIP39"/>
      <c r="TIQ39"/>
      <c r="TIR39"/>
      <c r="TIS39"/>
      <c r="TIT39"/>
      <c r="TIU39"/>
      <c r="TIV39"/>
      <c r="TIW39"/>
      <c r="TIX39"/>
      <c r="TIY39"/>
      <c r="TIZ39"/>
      <c r="TJA39"/>
      <c r="TJB39"/>
      <c r="TJC39"/>
      <c r="TJD39"/>
      <c r="TJE39"/>
      <c r="TJF39"/>
      <c r="TJG39"/>
      <c r="TJH39"/>
      <c r="TJI39"/>
      <c r="TJJ39"/>
      <c r="TJK39"/>
      <c r="TJL39"/>
      <c r="TJM39"/>
      <c r="TJN39"/>
      <c r="TJO39"/>
      <c r="TJP39"/>
      <c r="TJQ39"/>
      <c r="TJR39"/>
      <c r="TJS39"/>
      <c r="TJT39"/>
      <c r="TJU39"/>
      <c r="TJV39"/>
      <c r="TJW39"/>
      <c r="TJX39"/>
      <c r="TJY39"/>
      <c r="TJZ39"/>
      <c r="TKA39"/>
      <c r="TKB39"/>
      <c r="TKC39"/>
      <c r="TKD39"/>
      <c r="TKE39"/>
      <c r="TKF39"/>
      <c r="TKG39"/>
      <c r="TKH39"/>
      <c r="TKI39"/>
      <c r="TKJ39"/>
      <c r="TKK39"/>
      <c r="TKL39"/>
      <c r="TKM39"/>
      <c r="TKN39"/>
      <c r="TKO39"/>
      <c r="TKP39"/>
      <c r="TKQ39"/>
      <c r="TKR39"/>
      <c r="TKS39"/>
      <c r="TKT39"/>
      <c r="TKU39"/>
      <c r="TKV39"/>
      <c r="TKW39"/>
      <c r="TKX39"/>
      <c r="TKY39"/>
      <c r="TKZ39"/>
      <c r="TLA39"/>
      <c r="TLB39"/>
      <c r="TLC39"/>
      <c r="TLD39"/>
      <c r="TLE39"/>
      <c r="TLF39"/>
      <c r="TLG39"/>
      <c r="TLH39"/>
      <c r="TLI39"/>
      <c r="TLJ39"/>
      <c r="TLK39"/>
      <c r="TLL39"/>
      <c r="TLM39"/>
      <c r="TLN39"/>
      <c r="TLO39"/>
      <c r="TLP39"/>
      <c r="TLQ39"/>
      <c r="TLR39"/>
      <c r="TLS39"/>
      <c r="TLT39"/>
      <c r="TLU39"/>
      <c r="TLV39"/>
      <c r="TLW39"/>
      <c r="TLX39"/>
      <c r="TLY39"/>
      <c r="TLZ39"/>
      <c r="TMA39"/>
      <c r="TMB39"/>
      <c r="TMC39"/>
      <c r="TMD39"/>
      <c r="TME39"/>
      <c r="TMF39"/>
      <c r="TMG39"/>
      <c r="TMH39"/>
      <c r="TMI39"/>
      <c r="TMJ39"/>
      <c r="TMK39"/>
      <c r="TML39"/>
      <c r="TMM39"/>
      <c r="TMN39"/>
      <c r="TMO39"/>
      <c r="TMP39"/>
      <c r="TMQ39"/>
      <c r="TMR39"/>
      <c r="TMS39"/>
      <c r="TMT39"/>
      <c r="TMU39"/>
      <c r="TMV39"/>
      <c r="TMW39"/>
      <c r="TMX39"/>
      <c r="TMY39"/>
      <c r="TMZ39"/>
      <c r="TNA39"/>
      <c r="TNB39"/>
      <c r="TNC39"/>
      <c r="TND39"/>
      <c r="TNE39"/>
      <c r="TNF39"/>
      <c r="TNG39"/>
      <c r="TNH39"/>
      <c r="TNI39"/>
      <c r="TNJ39"/>
      <c r="TNK39"/>
      <c r="TNL39"/>
      <c r="TNM39"/>
      <c r="TNN39"/>
      <c r="TNO39"/>
      <c r="TNP39"/>
      <c r="TNQ39"/>
      <c r="TNR39"/>
      <c r="TNS39"/>
      <c r="TNT39"/>
      <c r="TNU39"/>
      <c r="TNV39"/>
      <c r="TNW39"/>
      <c r="TNX39"/>
      <c r="TNY39"/>
      <c r="TNZ39"/>
      <c r="TOA39"/>
      <c r="TOB39"/>
      <c r="TOC39"/>
      <c r="TOD39"/>
      <c r="TOE39"/>
      <c r="TOF39"/>
      <c r="TOG39"/>
      <c r="TOH39"/>
      <c r="TOI39"/>
      <c r="TOJ39"/>
      <c r="TOK39"/>
      <c r="TOL39"/>
      <c r="TOM39"/>
      <c r="TON39"/>
      <c r="TOO39"/>
      <c r="TOP39"/>
      <c r="TOQ39"/>
      <c r="TOR39"/>
      <c r="TOS39"/>
      <c r="TOT39"/>
      <c r="TOU39"/>
      <c r="TOV39"/>
      <c r="TOW39"/>
      <c r="TOX39"/>
      <c r="TOY39"/>
      <c r="TOZ39"/>
      <c r="TPA39"/>
      <c r="TPB39"/>
      <c r="TPC39"/>
      <c r="TPD39"/>
      <c r="TPE39"/>
      <c r="TPF39"/>
      <c r="TPG39"/>
      <c r="TPH39"/>
      <c r="TPI39"/>
      <c r="TPJ39"/>
      <c r="TPK39"/>
      <c r="TPL39"/>
      <c r="TPM39"/>
      <c r="TPN39"/>
      <c r="TPO39"/>
      <c r="TPP39"/>
      <c r="TPQ39"/>
      <c r="TPR39"/>
      <c r="TPS39"/>
      <c r="TPT39"/>
      <c r="TPU39"/>
      <c r="TPV39"/>
      <c r="TPW39"/>
      <c r="TPX39"/>
      <c r="TPY39"/>
      <c r="TPZ39"/>
      <c r="TQA39"/>
      <c r="TQB39"/>
      <c r="TQC39"/>
      <c r="TQD39"/>
      <c r="TQE39"/>
      <c r="TQF39"/>
      <c r="TQG39"/>
      <c r="TQH39"/>
      <c r="TQI39"/>
      <c r="TQJ39"/>
      <c r="TQK39"/>
      <c r="TQL39"/>
      <c r="TQM39"/>
      <c r="TQN39"/>
      <c r="TQO39"/>
      <c r="TQP39"/>
      <c r="TQQ39"/>
      <c r="TQR39"/>
      <c r="TQS39"/>
      <c r="TQT39"/>
      <c r="TQU39"/>
      <c r="TQV39"/>
      <c r="TQW39"/>
      <c r="TQX39"/>
      <c r="TQY39"/>
      <c r="TQZ39"/>
      <c r="TRA39"/>
      <c r="TRB39"/>
      <c r="TRC39"/>
      <c r="TRD39"/>
      <c r="TRE39"/>
      <c r="TRF39"/>
      <c r="TRG39"/>
      <c r="TRH39"/>
      <c r="TRI39"/>
      <c r="TRJ39"/>
      <c r="TRK39"/>
      <c r="TRL39"/>
      <c r="TRM39"/>
      <c r="TRN39"/>
      <c r="TRO39"/>
      <c r="TRP39"/>
      <c r="TRQ39"/>
      <c r="TRR39"/>
      <c r="TRS39"/>
      <c r="TRT39"/>
      <c r="TRU39"/>
      <c r="TRV39"/>
      <c r="TRW39"/>
      <c r="TRX39"/>
      <c r="TRY39"/>
      <c r="TRZ39"/>
      <c r="TSA39"/>
      <c r="TSB39"/>
      <c r="TSC39"/>
      <c r="TSD39"/>
      <c r="TSE39"/>
      <c r="TSF39"/>
      <c r="TSG39"/>
      <c r="TSH39"/>
      <c r="TSI39"/>
      <c r="TSJ39"/>
      <c r="TSK39"/>
      <c r="TSL39"/>
      <c r="TSM39"/>
      <c r="TSN39"/>
      <c r="TSO39"/>
      <c r="TSP39"/>
      <c r="TSQ39"/>
      <c r="TSR39"/>
      <c r="TSS39"/>
      <c r="TST39"/>
      <c r="TSU39"/>
      <c r="TSV39"/>
      <c r="TSW39"/>
      <c r="TSX39"/>
      <c r="TSY39"/>
      <c r="TSZ39"/>
      <c r="TTA39"/>
      <c r="TTB39"/>
      <c r="TTC39"/>
      <c r="TTD39"/>
      <c r="TTE39"/>
      <c r="TTF39"/>
      <c r="TTG39"/>
      <c r="TTH39"/>
      <c r="TTI39"/>
      <c r="TTJ39"/>
      <c r="TTK39"/>
      <c r="TTL39"/>
      <c r="TTM39"/>
      <c r="TTN39"/>
      <c r="TTO39"/>
      <c r="TTP39"/>
      <c r="TTQ39"/>
      <c r="TTR39"/>
      <c r="TTS39"/>
      <c r="TTT39"/>
      <c r="TTU39"/>
      <c r="TTV39"/>
      <c r="TTW39"/>
      <c r="TTX39"/>
      <c r="TTY39"/>
      <c r="TTZ39"/>
      <c r="TUA39"/>
      <c r="TUB39"/>
      <c r="TUC39"/>
      <c r="TUD39"/>
      <c r="TUE39"/>
      <c r="TUF39"/>
      <c r="TUG39"/>
      <c r="TUH39"/>
      <c r="TUI39"/>
      <c r="TUJ39"/>
      <c r="TUK39"/>
      <c r="TUL39"/>
      <c r="TUM39"/>
      <c r="TUN39"/>
      <c r="TUO39"/>
      <c r="TUP39"/>
      <c r="TUQ39"/>
      <c r="TUR39"/>
      <c r="TUS39"/>
      <c r="TUT39"/>
      <c r="TUU39"/>
      <c r="TUV39"/>
      <c r="TUW39"/>
      <c r="TUX39"/>
      <c r="TUY39"/>
      <c r="TUZ39"/>
      <c r="TVA39"/>
      <c r="TVB39"/>
      <c r="TVC39"/>
      <c r="TVD39"/>
      <c r="TVE39"/>
      <c r="TVF39"/>
      <c r="TVG39"/>
      <c r="TVH39"/>
      <c r="TVI39"/>
      <c r="TVJ39"/>
      <c r="TVK39"/>
      <c r="TVL39"/>
      <c r="TVM39"/>
      <c r="TVN39"/>
      <c r="TVO39"/>
      <c r="TVP39"/>
      <c r="TVQ39"/>
      <c r="TVR39"/>
      <c r="TVS39"/>
      <c r="TVT39"/>
      <c r="TVU39"/>
      <c r="TVV39"/>
      <c r="TVW39"/>
      <c r="TVX39"/>
      <c r="TVY39"/>
      <c r="TVZ39"/>
      <c r="TWA39"/>
      <c r="TWB39"/>
      <c r="TWC39"/>
      <c r="TWD39"/>
      <c r="TWE39"/>
      <c r="TWF39"/>
      <c r="TWG39"/>
      <c r="TWH39"/>
      <c r="TWI39"/>
      <c r="TWJ39"/>
      <c r="TWK39"/>
      <c r="TWL39"/>
      <c r="TWM39"/>
      <c r="TWN39"/>
      <c r="TWO39"/>
      <c r="TWP39"/>
      <c r="TWQ39"/>
      <c r="TWR39"/>
      <c r="TWS39"/>
      <c r="TWT39"/>
      <c r="TWU39"/>
      <c r="TWV39"/>
      <c r="TWW39"/>
      <c r="TWX39"/>
      <c r="TWY39"/>
      <c r="TWZ39"/>
      <c r="TXA39"/>
      <c r="TXB39"/>
      <c r="TXC39"/>
      <c r="TXD39"/>
      <c r="TXE39"/>
      <c r="TXF39"/>
      <c r="TXG39"/>
      <c r="TXH39"/>
      <c r="TXI39"/>
      <c r="TXJ39"/>
      <c r="TXK39"/>
      <c r="TXL39"/>
      <c r="TXM39"/>
      <c r="TXN39"/>
      <c r="TXO39"/>
      <c r="TXP39"/>
      <c r="TXQ39"/>
      <c r="TXR39"/>
      <c r="TXS39"/>
      <c r="TXT39"/>
      <c r="TXU39"/>
      <c r="TXV39"/>
      <c r="TXW39"/>
      <c r="TXX39"/>
      <c r="TXY39"/>
      <c r="TXZ39"/>
      <c r="TYA39"/>
      <c r="TYB39"/>
      <c r="TYC39"/>
      <c r="TYD39"/>
      <c r="TYE39"/>
      <c r="TYF39"/>
      <c r="TYG39"/>
      <c r="TYH39"/>
      <c r="TYI39"/>
      <c r="TYJ39"/>
      <c r="TYK39"/>
      <c r="TYL39"/>
      <c r="TYM39"/>
      <c r="TYN39"/>
      <c r="TYO39"/>
      <c r="TYP39"/>
      <c r="TYQ39"/>
      <c r="TYR39"/>
      <c r="TYS39"/>
      <c r="TYT39"/>
      <c r="TYU39"/>
      <c r="TYV39"/>
      <c r="TYW39"/>
      <c r="TYX39"/>
      <c r="TYY39"/>
      <c r="TYZ39"/>
      <c r="TZA39"/>
      <c r="TZB39"/>
      <c r="TZC39"/>
      <c r="TZD39"/>
      <c r="TZE39"/>
      <c r="TZF39"/>
      <c r="TZG39"/>
      <c r="TZH39"/>
      <c r="TZI39"/>
      <c r="TZJ39"/>
      <c r="TZK39"/>
      <c r="TZL39"/>
      <c r="TZM39"/>
      <c r="TZN39"/>
      <c r="TZO39"/>
      <c r="TZP39"/>
      <c r="TZQ39"/>
      <c r="TZR39"/>
      <c r="TZS39"/>
      <c r="TZT39"/>
      <c r="TZU39"/>
      <c r="TZV39"/>
      <c r="TZW39"/>
      <c r="TZX39"/>
      <c r="TZY39"/>
      <c r="TZZ39"/>
      <c r="UAA39"/>
      <c r="UAB39"/>
      <c r="UAC39"/>
      <c r="UAD39"/>
      <c r="UAE39"/>
      <c r="UAF39"/>
      <c r="UAG39"/>
      <c r="UAH39"/>
      <c r="UAI39"/>
      <c r="UAJ39"/>
      <c r="UAK39"/>
      <c r="UAL39"/>
      <c r="UAM39"/>
      <c r="UAN39"/>
      <c r="UAO39"/>
      <c r="UAP39"/>
      <c r="UAQ39"/>
      <c r="UAR39"/>
      <c r="UAS39"/>
      <c r="UAT39"/>
      <c r="UAU39"/>
      <c r="UAV39"/>
      <c r="UAW39"/>
      <c r="UAX39"/>
      <c r="UAY39"/>
      <c r="UAZ39"/>
      <c r="UBA39"/>
      <c r="UBB39"/>
      <c r="UBC39"/>
      <c r="UBD39"/>
      <c r="UBE39"/>
      <c r="UBF39"/>
      <c r="UBG39"/>
      <c r="UBH39"/>
      <c r="UBI39"/>
      <c r="UBJ39"/>
      <c r="UBK39"/>
      <c r="UBL39"/>
      <c r="UBM39"/>
      <c r="UBN39"/>
      <c r="UBO39"/>
      <c r="UBP39"/>
      <c r="UBQ39"/>
      <c r="UBR39"/>
      <c r="UBS39"/>
      <c r="UBT39"/>
      <c r="UBU39"/>
      <c r="UBV39"/>
      <c r="UBW39"/>
      <c r="UBX39"/>
      <c r="UBY39"/>
      <c r="UBZ39"/>
      <c r="UCA39"/>
      <c r="UCB39"/>
      <c r="UCC39"/>
      <c r="UCD39"/>
      <c r="UCE39"/>
      <c r="UCF39"/>
      <c r="UCG39"/>
      <c r="UCH39"/>
      <c r="UCI39"/>
      <c r="UCJ39"/>
      <c r="UCK39"/>
      <c r="UCL39"/>
      <c r="UCM39"/>
      <c r="UCN39"/>
      <c r="UCO39"/>
      <c r="UCP39"/>
      <c r="UCQ39"/>
      <c r="UCR39"/>
      <c r="UCS39"/>
      <c r="UCT39"/>
      <c r="UCU39"/>
      <c r="UCV39"/>
      <c r="UCW39"/>
      <c r="UCX39"/>
      <c r="UCY39"/>
      <c r="UCZ39"/>
      <c r="UDA39"/>
      <c r="UDB39"/>
      <c r="UDC39"/>
      <c r="UDD39"/>
      <c r="UDE39"/>
      <c r="UDF39"/>
      <c r="UDG39"/>
      <c r="UDH39"/>
      <c r="UDI39"/>
      <c r="UDJ39"/>
      <c r="UDK39"/>
      <c r="UDL39"/>
      <c r="UDM39"/>
      <c r="UDN39"/>
      <c r="UDO39"/>
      <c r="UDP39"/>
      <c r="UDQ39"/>
      <c r="UDR39"/>
      <c r="UDS39"/>
      <c r="UDT39"/>
      <c r="UDU39"/>
      <c r="UDV39"/>
      <c r="UDW39"/>
      <c r="UDX39"/>
      <c r="UDY39"/>
      <c r="UDZ39"/>
      <c r="UEA39"/>
      <c r="UEB39"/>
      <c r="UEC39"/>
      <c r="UED39"/>
      <c r="UEE39"/>
      <c r="UEF39"/>
      <c r="UEG39"/>
      <c r="UEH39"/>
      <c r="UEI39"/>
      <c r="UEJ39"/>
      <c r="UEK39"/>
      <c r="UEL39"/>
      <c r="UEM39"/>
      <c r="UEN39"/>
      <c r="UEO39"/>
      <c r="UEP39"/>
      <c r="UEQ39"/>
      <c r="UER39"/>
      <c r="UES39"/>
      <c r="UET39"/>
      <c r="UEU39"/>
      <c r="UEV39"/>
      <c r="UEW39"/>
      <c r="UEX39"/>
      <c r="UEY39"/>
      <c r="UEZ39"/>
      <c r="UFA39"/>
      <c r="UFB39"/>
      <c r="UFC39"/>
      <c r="UFD39"/>
      <c r="UFE39"/>
      <c r="UFF39"/>
      <c r="UFG39"/>
      <c r="UFH39"/>
      <c r="UFI39"/>
      <c r="UFJ39"/>
      <c r="UFK39"/>
      <c r="UFL39"/>
      <c r="UFM39"/>
      <c r="UFN39"/>
      <c r="UFO39"/>
      <c r="UFP39"/>
      <c r="UFQ39"/>
      <c r="UFR39"/>
      <c r="UFS39"/>
      <c r="UFT39"/>
      <c r="UFU39"/>
      <c r="UFV39"/>
      <c r="UFW39"/>
      <c r="UFX39"/>
      <c r="UFY39"/>
      <c r="UFZ39"/>
      <c r="UGA39"/>
      <c r="UGB39"/>
      <c r="UGC39"/>
      <c r="UGD39"/>
      <c r="UGE39"/>
      <c r="UGF39"/>
      <c r="UGG39"/>
      <c r="UGH39"/>
      <c r="UGI39"/>
      <c r="UGJ39"/>
      <c r="UGK39"/>
      <c r="UGL39"/>
      <c r="UGM39"/>
      <c r="UGN39"/>
      <c r="UGO39"/>
      <c r="UGP39"/>
      <c r="UGQ39"/>
      <c r="UGR39"/>
      <c r="UGS39"/>
      <c r="UGT39"/>
      <c r="UGU39"/>
      <c r="UGV39"/>
      <c r="UGW39"/>
      <c r="UGX39"/>
      <c r="UGY39"/>
      <c r="UGZ39"/>
      <c r="UHA39"/>
      <c r="UHB39"/>
      <c r="UHC39"/>
      <c r="UHD39"/>
      <c r="UHE39"/>
      <c r="UHF39"/>
      <c r="UHG39"/>
      <c r="UHH39"/>
      <c r="UHI39"/>
      <c r="UHJ39"/>
      <c r="UHK39"/>
      <c r="UHL39"/>
      <c r="UHM39"/>
      <c r="UHN39"/>
      <c r="UHO39"/>
      <c r="UHP39"/>
      <c r="UHQ39"/>
      <c r="UHR39"/>
      <c r="UHS39"/>
      <c r="UHT39"/>
      <c r="UHU39"/>
      <c r="UHV39"/>
      <c r="UHW39"/>
      <c r="UHX39"/>
      <c r="UHY39"/>
      <c r="UHZ39"/>
      <c r="UIA39"/>
      <c r="UIB39"/>
      <c r="UIC39"/>
      <c r="UID39"/>
      <c r="UIE39"/>
      <c r="UIF39"/>
      <c r="UIG39"/>
      <c r="UIH39"/>
      <c r="UII39"/>
      <c r="UIJ39"/>
      <c r="UIK39"/>
      <c r="UIL39"/>
      <c r="UIM39"/>
      <c r="UIN39"/>
      <c r="UIO39"/>
      <c r="UIP39"/>
      <c r="UIQ39"/>
      <c r="UIR39"/>
      <c r="UIS39"/>
      <c r="UIT39"/>
      <c r="UIU39"/>
      <c r="UIV39"/>
      <c r="UIW39"/>
      <c r="UIX39"/>
      <c r="UIY39"/>
      <c r="UIZ39"/>
      <c r="UJA39"/>
      <c r="UJB39"/>
      <c r="UJC39"/>
      <c r="UJD39"/>
      <c r="UJE39"/>
      <c r="UJF39"/>
      <c r="UJG39"/>
      <c r="UJH39"/>
      <c r="UJI39"/>
      <c r="UJJ39"/>
      <c r="UJK39"/>
      <c r="UJL39"/>
      <c r="UJM39"/>
      <c r="UJN39"/>
      <c r="UJO39"/>
      <c r="UJP39"/>
      <c r="UJQ39"/>
      <c r="UJR39"/>
      <c r="UJS39"/>
      <c r="UJT39"/>
      <c r="UJU39"/>
      <c r="UJV39"/>
      <c r="UJW39"/>
      <c r="UJX39"/>
      <c r="UJY39"/>
      <c r="UJZ39"/>
      <c r="UKA39"/>
      <c r="UKB39"/>
      <c r="UKC39"/>
      <c r="UKD39"/>
      <c r="UKE39"/>
      <c r="UKF39"/>
      <c r="UKG39"/>
      <c r="UKH39"/>
      <c r="UKI39"/>
      <c r="UKJ39"/>
      <c r="UKK39"/>
      <c r="UKL39"/>
      <c r="UKM39"/>
      <c r="UKN39"/>
      <c r="UKO39"/>
      <c r="UKP39"/>
      <c r="UKQ39"/>
      <c r="UKR39"/>
      <c r="UKS39"/>
      <c r="UKT39"/>
      <c r="UKU39"/>
      <c r="UKV39"/>
      <c r="UKW39"/>
      <c r="UKX39"/>
      <c r="UKY39"/>
      <c r="UKZ39"/>
      <c r="ULA39"/>
      <c r="ULB39"/>
      <c r="ULC39"/>
      <c r="ULD39"/>
      <c r="ULE39"/>
      <c r="ULF39"/>
      <c r="ULG39"/>
      <c r="ULH39"/>
      <c r="ULI39"/>
      <c r="ULJ39"/>
      <c r="ULK39"/>
      <c r="ULL39"/>
      <c r="ULM39"/>
      <c r="ULN39"/>
      <c r="ULO39"/>
      <c r="ULP39"/>
      <c r="ULQ39"/>
      <c r="ULR39"/>
      <c r="ULS39"/>
      <c r="ULT39"/>
      <c r="ULU39"/>
      <c r="ULV39"/>
      <c r="ULW39"/>
      <c r="ULX39"/>
      <c r="ULY39"/>
      <c r="ULZ39"/>
      <c r="UMA39"/>
      <c r="UMB39"/>
      <c r="UMC39"/>
      <c r="UMD39"/>
      <c r="UME39"/>
      <c r="UMF39"/>
      <c r="UMG39"/>
      <c r="UMH39"/>
      <c r="UMI39"/>
      <c r="UMJ39"/>
      <c r="UMK39"/>
      <c r="UML39"/>
      <c r="UMM39"/>
      <c r="UMN39"/>
      <c r="UMO39"/>
      <c r="UMP39"/>
      <c r="UMQ39"/>
      <c r="UMR39"/>
      <c r="UMS39"/>
      <c r="UMT39"/>
      <c r="UMU39"/>
      <c r="UMV39"/>
      <c r="UMW39"/>
      <c r="UMX39"/>
      <c r="UMY39"/>
      <c r="UMZ39"/>
      <c r="UNA39"/>
      <c r="UNB39"/>
      <c r="UNC39"/>
      <c r="UND39"/>
      <c r="UNE39"/>
      <c r="UNF39"/>
      <c r="UNG39"/>
      <c r="UNH39"/>
      <c r="UNI39"/>
      <c r="UNJ39"/>
      <c r="UNK39"/>
      <c r="UNL39"/>
      <c r="UNM39"/>
      <c r="UNN39"/>
      <c r="UNO39"/>
      <c r="UNP39"/>
      <c r="UNQ39"/>
      <c r="UNR39"/>
      <c r="UNS39"/>
      <c r="UNT39"/>
      <c r="UNU39"/>
      <c r="UNV39"/>
      <c r="UNW39"/>
      <c r="UNX39"/>
      <c r="UNY39"/>
      <c r="UNZ39"/>
      <c r="UOA39"/>
      <c r="UOB39"/>
      <c r="UOC39"/>
      <c r="UOD39"/>
      <c r="UOE39"/>
      <c r="UOF39"/>
      <c r="UOG39"/>
      <c r="UOH39"/>
      <c r="UOI39"/>
      <c r="UOJ39"/>
      <c r="UOK39"/>
      <c r="UOL39"/>
      <c r="UOM39"/>
      <c r="UON39"/>
      <c r="UOO39"/>
      <c r="UOP39"/>
      <c r="UOQ39"/>
      <c r="UOR39"/>
      <c r="UOS39"/>
      <c r="UOT39"/>
      <c r="UOU39"/>
      <c r="UOV39"/>
      <c r="UOW39"/>
      <c r="UOX39"/>
      <c r="UOY39"/>
      <c r="UOZ39"/>
      <c r="UPA39"/>
      <c r="UPB39"/>
      <c r="UPC39"/>
      <c r="UPD39"/>
      <c r="UPE39"/>
      <c r="UPF39"/>
      <c r="UPG39"/>
      <c r="UPH39"/>
      <c r="UPI39"/>
      <c r="UPJ39"/>
      <c r="UPK39"/>
      <c r="UPL39"/>
      <c r="UPM39"/>
      <c r="UPN39"/>
      <c r="UPO39"/>
      <c r="UPP39"/>
      <c r="UPQ39"/>
      <c r="UPR39"/>
      <c r="UPS39"/>
      <c r="UPT39"/>
      <c r="UPU39"/>
      <c r="UPV39"/>
      <c r="UPW39"/>
      <c r="UPX39"/>
      <c r="UPY39"/>
      <c r="UPZ39"/>
      <c r="UQA39"/>
      <c r="UQB39"/>
      <c r="UQC39"/>
      <c r="UQD39"/>
      <c r="UQE39"/>
      <c r="UQF39"/>
      <c r="UQG39"/>
      <c r="UQH39"/>
      <c r="UQI39"/>
      <c r="UQJ39"/>
      <c r="UQK39"/>
      <c r="UQL39"/>
      <c r="UQM39"/>
      <c r="UQN39"/>
      <c r="UQO39"/>
      <c r="UQP39"/>
      <c r="UQQ39"/>
      <c r="UQR39"/>
      <c r="UQS39"/>
      <c r="UQT39"/>
      <c r="UQU39"/>
      <c r="UQV39"/>
      <c r="UQW39"/>
      <c r="UQX39"/>
      <c r="UQY39"/>
      <c r="UQZ39"/>
      <c r="URA39"/>
      <c r="URB39"/>
      <c r="URC39"/>
      <c r="URD39"/>
      <c r="URE39"/>
      <c r="URF39"/>
      <c r="URG39"/>
      <c r="URH39"/>
      <c r="URI39"/>
      <c r="URJ39"/>
      <c r="URK39"/>
      <c r="URL39"/>
      <c r="URM39"/>
      <c r="URN39"/>
      <c r="URO39"/>
      <c r="URP39"/>
      <c r="URQ39"/>
      <c r="URR39"/>
      <c r="URS39"/>
      <c r="URT39"/>
      <c r="URU39"/>
      <c r="URV39"/>
      <c r="URW39"/>
      <c r="URX39"/>
      <c r="URY39"/>
      <c r="URZ39"/>
      <c r="USA39"/>
      <c r="USB39"/>
      <c r="USC39"/>
      <c r="USD39"/>
      <c r="USE39"/>
      <c r="USF39"/>
      <c r="USG39"/>
      <c r="USH39"/>
      <c r="USI39"/>
      <c r="USJ39"/>
      <c r="USK39"/>
      <c r="USL39"/>
      <c r="USM39"/>
      <c r="USN39"/>
      <c r="USO39"/>
      <c r="USP39"/>
      <c r="USQ39"/>
      <c r="USR39"/>
      <c r="USS39"/>
      <c r="UST39"/>
      <c r="USU39"/>
      <c r="USV39"/>
      <c r="USW39"/>
      <c r="USX39"/>
      <c r="USY39"/>
      <c r="USZ39"/>
      <c r="UTA39"/>
      <c r="UTB39"/>
      <c r="UTC39"/>
      <c r="UTD39"/>
      <c r="UTE39"/>
      <c r="UTF39"/>
      <c r="UTG39"/>
      <c r="UTH39"/>
      <c r="UTI39"/>
      <c r="UTJ39"/>
      <c r="UTK39"/>
      <c r="UTL39"/>
      <c r="UTM39"/>
      <c r="UTN39"/>
      <c r="UTO39"/>
      <c r="UTP39"/>
      <c r="UTQ39"/>
      <c r="UTR39"/>
      <c r="UTS39"/>
      <c r="UTT39"/>
      <c r="UTU39"/>
      <c r="UTV39"/>
      <c r="UTW39"/>
      <c r="UTX39"/>
      <c r="UTY39"/>
      <c r="UTZ39"/>
      <c r="UUA39"/>
      <c r="UUB39"/>
      <c r="UUC39"/>
      <c r="UUD39"/>
      <c r="UUE39"/>
      <c r="UUF39"/>
      <c r="UUG39"/>
      <c r="UUH39"/>
      <c r="UUI39"/>
      <c r="UUJ39"/>
      <c r="UUK39"/>
      <c r="UUL39"/>
      <c r="UUM39"/>
      <c r="UUN39"/>
      <c r="UUO39"/>
      <c r="UUP39"/>
      <c r="UUQ39"/>
      <c r="UUR39"/>
      <c r="UUS39"/>
      <c r="UUT39"/>
      <c r="UUU39"/>
      <c r="UUV39"/>
      <c r="UUW39"/>
      <c r="UUX39"/>
      <c r="UUY39"/>
      <c r="UUZ39"/>
      <c r="UVA39"/>
      <c r="UVB39"/>
      <c r="UVC39"/>
      <c r="UVD39"/>
      <c r="UVE39"/>
      <c r="UVF39"/>
      <c r="UVG39"/>
      <c r="UVH39"/>
      <c r="UVI39"/>
      <c r="UVJ39"/>
      <c r="UVK39"/>
      <c r="UVL39"/>
      <c r="UVM39"/>
      <c r="UVN39"/>
      <c r="UVO39"/>
      <c r="UVP39"/>
      <c r="UVQ39"/>
      <c r="UVR39"/>
      <c r="UVS39"/>
      <c r="UVT39"/>
      <c r="UVU39"/>
      <c r="UVV39"/>
      <c r="UVW39"/>
      <c r="UVX39"/>
      <c r="UVY39"/>
      <c r="UVZ39"/>
      <c r="UWA39"/>
      <c r="UWB39"/>
      <c r="UWC39"/>
      <c r="UWD39"/>
      <c r="UWE39"/>
      <c r="UWF39"/>
      <c r="UWG39"/>
      <c r="UWH39"/>
      <c r="UWI39"/>
      <c r="UWJ39"/>
      <c r="UWK39"/>
      <c r="UWL39"/>
      <c r="UWM39"/>
      <c r="UWN39"/>
      <c r="UWO39"/>
      <c r="UWP39"/>
      <c r="UWQ39"/>
      <c r="UWR39"/>
      <c r="UWS39"/>
      <c r="UWT39"/>
      <c r="UWU39"/>
      <c r="UWV39"/>
      <c r="UWW39"/>
      <c r="UWX39"/>
      <c r="UWY39"/>
      <c r="UWZ39"/>
      <c r="UXA39"/>
      <c r="UXB39"/>
      <c r="UXC39"/>
      <c r="UXD39"/>
      <c r="UXE39"/>
      <c r="UXF39"/>
      <c r="UXG39"/>
      <c r="UXH39"/>
      <c r="UXI39"/>
      <c r="UXJ39"/>
      <c r="UXK39"/>
      <c r="UXL39"/>
      <c r="UXM39"/>
      <c r="UXN39"/>
      <c r="UXO39"/>
      <c r="UXP39"/>
      <c r="UXQ39"/>
      <c r="UXR39"/>
      <c r="UXS39"/>
      <c r="UXT39"/>
      <c r="UXU39"/>
      <c r="UXV39"/>
      <c r="UXW39"/>
      <c r="UXX39"/>
      <c r="UXY39"/>
      <c r="UXZ39"/>
      <c r="UYA39"/>
      <c r="UYB39"/>
      <c r="UYC39"/>
      <c r="UYD39"/>
      <c r="UYE39"/>
      <c r="UYF39"/>
      <c r="UYG39"/>
      <c r="UYH39"/>
      <c r="UYI39"/>
      <c r="UYJ39"/>
      <c r="UYK39"/>
      <c r="UYL39"/>
      <c r="UYM39"/>
      <c r="UYN39"/>
      <c r="UYO39"/>
      <c r="UYP39"/>
      <c r="UYQ39"/>
      <c r="UYR39"/>
      <c r="UYS39"/>
      <c r="UYT39"/>
      <c r="UYU39"/>
      <c r="UYV39"/>
      <c r="UYW39"/>
      <c r="UYX39"/>
      <c r="UYY39"/>
      <c r="UYZ39"/>
      <c r="UZA39"/>
      <c r="UZB39"/>
      <c r="UZC39"/>
      <c r="UZD39"/>
      <c r="UZE39"/>
      <c r="UZF39"/>
      <c r="UZG39"/>
      <c r="UZH39"/>
      <c r="UZI39"/>
      <c r="UZJ39"/>
      <c r="UZK39"/>
      <c r="UZL39"/>
      <c r="UZM39"/>
      <c r="UZN39"/>
      <c r="UZO39"/>
      <c r="UZP39"/>
      <c r="UZQ39"/>
      <c r="UZR39"/>
      <c r="UZS39"/>
      <c r="UZT39"/>
      <c r="UZU39"/>
      <c r="UZV39"/>
      <c r="UZW39"/>
      <c r="UZX39"/>
      <c r="UZY39"/>
      <c r="UZZ39"/>
      <c r="VAA39"/>
      <c r="VAB39"/>
      <c r="VAC39"/>
      <c r="VAD39"/>
      <c r="VAE39"/>
      <c r="VAF39"/>
      <c r="VAG39"/>
      <c r="VAH39"/>
      <c r="VAI39"/>
      <c r="VAJ39"/>
      <c r="VAK39"/>
      <c r="VAL39"/>
      <c r="VAM39"/>
      <c r="VAN39"/>
      <c r="VAO39"/>
      <c r="VAP39"/>
      <c r="VAQ39"/>
      <c r="VAR39"/>
      <c r="VAS39"/>
      <c r="VAT39"/>
      <c r="VAU39"/>
      <c r="VAV39"/>
      <c r="VAW39"/>
      <c r="VAX39"/>
      <c r="VAY39"/>
      <c r="VAZ39"/>
      <c r="VBA39"/>
      <c r="VBB39"/>
      <c r="VBC39"/>
      <c r="VBD39"/>
      <c r="VBE39"/>
      <c r="VBF39"/>
      <c r="VBG39"/>
      <c r="VBH39"/>
      <c r="VBI39"/>
      <c r="VBJ39"/>
      <c r="VBK39"/>
      <c r="VBL39"/>
      <c r="VBM39"/>
      <c r="VBN39"/>
      <c r="VBO39"/>
      <c r="VBP39"/>
      <c r="VBQ39"/>
      <c r="VBR39"/>
      <c r="VBS39"/>
      <c r="VBT39"/>
      <c r="VBU39"/>
      <c r="VBV39"/>
      <c r="VBW39"/>
      <c r="VBX39"/>
      <c r="VBY39"/>
      <c r="VBZ39"/>
      <c r="VCA39"/>
      <c r="VCB39"/>
      <c r="VCC39"/>
      <c r="VCD39"/>
      <c r="VCE39"/>
      <c r="VCF39"/>
      <c r="VCG39"/>
      <c r="VCH39"/>
      <c r="VCI39"/>
      <c r="VCJ39"/>
      <c r="VCK39"/>
      <c r="VCL39"/>
      <c r="VCM39"/>
      <c r="VCN39"/>
      <c r="VCO39"/>
      <c r="VCP39"/>
      <c r="VCQ39"/>
      <c r="VCR39"/>
      <c r="VCS39"/>
      <c r="VCT39"/>
      <c r="VCU39"/>
      <c r="VCV39"/>
      <c r="VCW39"/>
      <c r="VCX39"/>
      <c r="VCY39"/>
      <c r="VCZ39"/>
      <c r="VDA39"/>
      <c r="VDB39"/>
      <c r="VDC39"/>
      <c r="VDD39"/>
      <c r="VDE39"/>
      <c r="VDF39"/>
      <c r="VDG39"/>
      <c r="VDH39"/>
      <c r="VDI39"/>
      <c r="VDJ39"/>
      <c r="VDK39"/>
      <c r="VDL39"/>
      <c r="VDM39"/>
      <c r="VDN39"/>
      <c r="VDO39"/>
      <c r="VDP39"/>
      <c r="VDQ39"/>
      <c r="VDR39"/>
      <c r="VDS39"/>
      <c r="VDT39"/>
      <c r="VDU39"/>
      <c r="VDV39"/>
      <c r="VDW39"/>
      <c r="VDX39"/>
      <c r="VDY39"/>
      <c r="VDZ39"/>
      <c r="VEA39"/>
      <c r="VEB39"/>
      <c r="VEC39"/>
      <c r="VED39"/>
      <c r="VEE39"/>
      <c r="VEF39"/>
      <c r="VEG39"/>
      <c r="VEH39"/>
      <c r="VEI39"/>
      <c r="VEJ39"/>
      <c r="VEK39"/>
      <c r="VEL39"/>
      <c r="VEM39"/>
      <c r="VEN39"/>
      <c r="VEO39"/>
      <c r="VEP39"/>
      <c r="VEQ39"/>
      <c r="VER39"/>
      <c r="VES39"/>
      <c r="VET39"/>
      <c r="VEU39"/>
      <c r="VEV39"/>
      <c r="VEW39"/>
      <c r="VEX39"/>
      <c r="VEY39"/>
      <c r="VEZ39"/>
      <c r="VFA39"/>
      <c r="VFB39"/>
      <c r="VFC39"/>
      <c r="VFD39"/>
      <c r="VFE39"/>
      <c r="VFF39"/>
      <c r="VFG39"/>
      <c r="VFH39"/>
      <c r="VFI39"/>
      <c r="VFJ39"/>
      <c r="VFK39"/>
      <c r="VFL39"/>
      <c r="VFM39"/>
      <c r="VFN39"/>
      <c r="VFO39"/>
      <c r="VFP39"/>
      <c r="VFQ39"/>
      <c r="VFR39"/>
      <c r="VFS39"/>
      <c r="VFT39"/>
      <c r="VFU39"/>
      <c r="VFV39"/>
      <c r="VFW39"/>
      <c r="VFX39"/>
      <c r="VFY39"/>
      <c r="VFZ39"/>
      <c r="VGA39"/>
      <c r="VGB39"/>
      <c r="VGC39"/>
      <c r="VGD39"/>
      <c r="VGE39"/>
      <c r="VGF39"/>
      <c r="VGG39"/>
      <c r="VGH39"/>
      <c r="VGI39"/>
      <c r="VGJ39"/>
      <c r="VGK39"/>
      <c r="VGL39"/>
      <c r="VGM39"/>
      <c r="VGN39"/>
      <c r="VGO39"/>
      <c r="VGP39"/>
      <c r="VGQ39"/>
      <c r="VGR39"/>
      <c r="VGS39"/>
      <c r="VGT39"/>
      <c r="VGU39"/>
      <c r="VGV39"/>
      <c r="VGW39"/>
      <c r="VGX39"/>
      <c r="VGY39"/>
      <c r="VGZ39"/>
      <c r="VHA39"/>
      <c r="VHB39"/>
      <c r="VHC39"/>
      <c r="VHD39"/>
      <c r="VHE39"/>
      <c r="VHF39"/>
      <c r="VHG39"/>
      <c r="VHH39"/>
      <c r="VHI39"/>
      <c r="VHJ39"/>
      <c r="VHK39"/>
      <c r="VHL39"/>
      <c r="VHM39"/>
      <c r="VHN39"/>
      <c r="VHO39"/>
      <c r="VHP39"/>
      <c r="VHQ39"/>
      <c r="VHR39"/>
      <c r="VHS39"/>
      <c r="VHT39"/>
      <c r="VHU39"/>
      <c r="VHV39"/>
      <c r="VHW39"/>
      <c r="VHX39"/>
      <c r="VHY39"/>
      <c r="VHZ39"/>
      <c r="VIA39"/>
      <c r="VIB39"/>
      <c r="VIC39"/>
      <c r="VID39"/>
      <c r="VIE39"/>
      <c r="VIF39"/>
      <c r="VIG39"/>
      <c r="VIH39"/>
      <c r="VII39"/>
      <c r="VIJ39"/>
      <c r="VIK39"/>
      <c r="VIL39"/>
      <c r="VIM39"/>
      <c r="VIN39"/>
      <c r="VIO39"/>
      <c r="VIP39"/>
      <c r="VIQ39"/>
      <c r="VIR39"/>
      <c r="VIS39"/>
      <c r="VIT39"/>
      <c r="VIU39"/>
      <c r="VIV39"/>
      <c r="VIW39"/>
      <c r="VIX39"/>
      <c r="VIY39"/>
      <c r="VIZ39"/>
      <c r="VJA39"/>
      <c r="VJB39"/>
      <c r="VJC39"/>
      <c r="VJD39"/>
      <c r="VJE39"/>
      <c r="VJF39"/>
      <c r="VJG39"/>
      <c r="VJH39"/>
      <c r="VJI39"/>
      <c r="VJJ39"/>
      <c r="VJK39"/>
      <c r="VJL39"/>
      <c r="VJM39"/>
      <c r="VJN39"/>
      <c r="VJO39"/>
      <c r="VJP39"/>
      <c r="VJQ39"/>
      <c r="VJR39"/>
      <c r="VJS39"/>
      <c r="VJT39"/>
      <c r="VJU39"/>
      <c r="VJV39"/>
      <c r="VJW39"/>
      <c r="VJX39"/>
      <c r="VJY39"/>
      <c r="VJZ39"/>
      <c r="VKA39"/>
      <c r="VKB39"/>
      <c r="VKC39"/>
      <c r="VKD39"/>
      <c r="VKE39"/>
      <c r="VKF39"/>
      <c r="VKG39"/>
      <c r="VKH39"/>
      <c r="VKI39"/>
      <c r="VKJ39"/>
      <c r="VKK39"/>
      <c r="VKL39"/>
      <c r="VKM39"/>
      <c r="VKN39"/>
      <c r="VKO39"/>
      <c r="VKP39"/>
      <c r="VKQ39"/>
      <c r="VKR39"/>
      <c r="VKS39"/>
      <c r="VKT39"/>
      <c r="VKU39"/>
      <c r="VKV39"/>
      <c r="VKW39"/>
      <c r="VKX39"/>
      <c r="VKY39"/>
      <c r="VKZ39"/>
      <c r="VLA39"/>
      <c r="VLB39"/>
      <c r="VLC39"/>
      <c r="VLD39"/>
      <c r="VLE39"/>
      <c r="VLF39"/>
      <c r="VLG39"/>
      <c r="VLH39"/>
      <c r="VLI39"/>
      <c r="VLJ39"/>
      <c r="VLK39"/>
      <c r="VLL39"/>
      <c r="VLM39"/>
      <c r="VLN39"/>
      <c r="VLO39"/>
      <c r="VLP39"/>
      <c r="VLQ39"/>
      <c r="VLR39"/>
      <c r="VLS39"/>
      <c r="VLT39"/>
      <c r="VLU39"/>
      <c r="VLV39"/>
      <c r="VLW39"/>
      <c r="VLX39"/>
      <c r="VLY39"/>
      <c r="VLZ39"/>
      <c r="VMA39"/>
      <c r="VMB39"/>
      <c r="VMC39"/>
      <c r="VMD39"/>
      <c r="VME39"/>
      <c r="VMF39"/>
      <c r="VMG39"/>
      <c r="VMH39"/>
      <c r="VMI39"/>
      <c r="VMJ39"/>
      <c r="VMK39"/>
      <c r="VML39"/>
      <c r="VMM39"/>
      <c r="VMN39"/>
      <c r="VMO39"/>
      <c r="VMP39"/>
      <c r="VMQ39"/>
      <c r="VMR39"/>
      <c r="VMS39"/>
      <c r="VMT39"/>
      <c r="VMU39"/>
      <c r="VMV39"/>
      <c r="VMW39"/>
      <c r="VMX39"/>
      <c r="VMY39"/>
      <c r="VMZ39"/>
      <c r="VNA39"/>
      <c r="VNB39"/>
      <c r="VNC39"/>
      <c r="VND39"/>
      <c r="VNE39"/>
      <c r="VNF39"/>
      <c r="VNG39"/>
      <c r="VNH39"/>
      <c r="VNI39"/>
      <c r="VNJ39"/>
      <c r="VNK39"/>
      <c r="VNL39"/>
      <c r="VNM39"/>
      <c r="VNN39"/>
      <c r="VNO39"/>
      <c r="VNP39"/>
      <c r="VNQ39"/>
      <c r="VNR39"/>
      <c r="VNS39"/>
      <c r="VNT39"/>
      <c r="VNU39"/>
      <c r="VNV39"/>
      <c r="VNW39"/>
      <c r="VNX39"/>
      <c r="VNY39"/>
      <c r="VNZ39"/>
      <c r="VOA39"/>
      <c r="VOB39"/>
      <c r="VOC39"/>
      <c r="VOD39"/>
      <c r="VOE39"/>
      <c r="VOF39"/>
      <c r="VOG39"/>
      <c r="VOH39"/>
      <c r="VOI39"/>
      <c r="VOJ39"/>
      <c r="VOK39"/>
      <c r="VOL39"/>
      <c r="VOM39"/>
      <c r="VON39"/>
      <c r="VOO39"/>
      <c r="VOP39"/>
      <c r="VOQ39"/>
      <c r="VOR39"/>
      <c r="VOS39"/>
      <c r="VOT39"/>
      <c r="VOU39"/>
      <c r="VOV39"/>
      <c r="VOW39"/>
      <c r="VOX39"/>
      <c r="VOY39"/>
      <c r="VOZ39"/>
      <c r="VPA39"/>
      <c r="VPB39"/>
      <c r="VPC39"/>
      <c r="VPD39"/>
      <c r="VPE39"/>
      <c r="VPF39"/>
      <c r="VPG39"/>
      <c r="VPH39"/>
      <c r="VPI39"/>
      <c r="VPJ39"/>
      <c r="VPK39"/>
      <c r="VPL39"/>
      <c r="VPM39"/>
      <c r="VPN39"/>
      <c r="VPO39"/>
      <c r="VPP39"/>
      <c r="VPQ39"/>
      <c r="VPR39"/>
      <c r="VPS39"/>
      <c r="VPT39"/>
      <c r="VPU39"/>
      <c r="VPV39"/>
      <c r="VPW39"/>
      <c r="VPX39"/>
      <c r="VPY39"/>
      <c r="VPZ39"/>
      <c r="VQA39"/>
      <c r="VQB39"/>
      <c r="VQC39"/>
      <c r="VQD39"/>
      <c r="VQE39"/>
      <c r="VQF39"/>
      <c r="VQG39"/>
      <c r="VQH39"/>
      <c r="VQI39"/>
      <c r="VQJ39"/>
      <c r="VQK39"/>
      <c r="VQL39"/>
      <c r="VQM39"/>
      <c r="VQN39"/>
      <c r="VQO39"/>
      <c r="VQP39"/>
      <c r="VQQ39"/>
      <c r="VQR39"/>
      <c r="VQS39"/>
      <c r="VQT39"/>
      <c r="VQU39"/>
      <c r="VQV39"/>
      <c r="VQW39"/>
      <c r="VQX39"/>
      <c r="VQY39"/>
      <c r="VQZ39"/>
      <c r="VRA39"/>
      <c r="VRB39"/>
      <c r="VRC39"/>
      <c r="VRD39"/>
      <c r="VRE39"/>
      <c r="VRF39"/>
      <c r="VRG39"/>
      <c r="VRH39"/>
      <c r="VRI39"/>
      <c r="VRJ39"/>
      <c r="VRK39"/>
      <c r="VRL39"/>
      <c r="VRM39"/>
      <c r="VRN39"/>
      <c r="VRO39"/>
      <c r="VRP39"/>
      <c r="VRQ39"/>
      <c r="VRR39"/>
      <c r="VRS39"/>
      <c r="VRT39"/>
      <c r="VRU39"/>
      <c r="VRV39"/>
      <c r="VRW39"/>
      <c r="VRX39"/>
      <c r="VRY39"/>
      <c r="VRZ39"/>
      <c r="VSA39"/>
      <c r="VSB39"/>
      <c r="VSC39"/>
      <c r="VSD39"/>
      <c r="VSE39"/>
      <c r="VSF39"/>
      <c r="VSG39"/>
      <c r="VSH39"/>
      <c r="VSI39"/>
      <c r="VSJ39"/>
      <c r="VSK39"/>
      <c r="VSL39"/>
      <c r="VSM39"/>
      <c r="VSN39"/>
      <c r="VSO39"/>
      <c r="VSP39"/>
      <c r="VSQ39"/>
      <c r="VSR39"/>
      <c r="VSS39"/>
      <c r="VST39"/>
      <c r="VSU39"/>
      <c r="VSV39"/>
      <c r="VSW39"/>
      <c r="VSX39"/>
      <c r="VSY39"/>
      <c r="VSZ39"/>
      <c r="VTA39"/>
      <c r="VTB39"/>
      <c r="VTC39"/>
      <c r="VTD39"/>
      <c r="VTE39"/>
      <c r="VTF39"/>
      <c r="VTG39"/>
      <c r="VTH39"/>
      <c r="VTI39"/>
      <c r="VTJ39"/>
      <c r="VTK39"/>
      <c r="VTL39"/>
      <c r="VTM39"/>
      <c r="VTN39"/>
      <c r="VTO39"/>
      <c r="VTP39"/>
      <c r="VTQ39"/>
      <c r="VTR39"/>
      <c r="VTS39"/>
      <c r="VTT39"/>
      <c r="VTU39"/>
      <c r="VTV39"/>
      <c r="VTW39"/>
      <c r="VTX39"/>
      <c r="VTY39"/>
      <c r="VTZ39"/>
      <c r="VUA39"/>
      <c r="VUB39"/>
      <c r="VUC39"/>
      <c r="VUD39"/>
      <c r="VUE39"/>
      <c r="VUF39"/>
      <c r="VUG39"/>
      <c r="VUH39"/>
      <c r="VUI39"/>
      <c r="VUJ39"/>
      <c r="VUK39"/>
      <c r="VUL39"/>
      <c r="VUM39"/>
      <c r="VUN39"/>
      <c r="VUO39"/>
      <c r="VUP39"/>
      <c r="VUQ39"/>
      <c r="VUR39"/>
      <c r="VUS39"/>
      <c r="VUT39"/>
      <c r="VUU39"/>
      <c r="VUV39"/>
      <c r="VUW39"/>
      <c r="VUX39"/>
      <c r="VUY39"/>
      <c r="VUZ39"/>
      <c r="VVA39"/>
      <c r="VVB39"/>
      <c r="VVC39"/>
      <c r="VVD39"/>
      <c r="VVE39"/>
      <c r="VVF39"/>
      <c r="VVG39"/>
      <c r="VVH39"/>
      <c r="VVI39"/>
      <c r="VVJ39"/>
      <c r="VVK39"/>
      <c r="VVL39"/>
      <c r="VVM39"/>
      <c r="VVN39"/>
      <c r="VVO39"/>
      <c r="VVP39"/>
      <c r="VVQ39"/>
      <c r="VVR39"/>
      <c r="VVS39"/>
      <c r="VVT39"/>
      <c r="VVU39"/>
      <c r="VVV39"/>
      <c r="VVW39"/>
      <c r="VVX39"/>
      <c r="VVY39"/>
      <c r="VVZ39"/>
      <c r="VWA39"/>
      <c r="VWB39"/>
      <c r="VWC39"/>
      <c r="VWD39"/>
      <c r="VWE39"/>
      <c r="VWF39"/>
      <c r="VWG39"/>
      <c r="VWH39"/>
      <c r="VWI39"/>
      <c r="VWJ39"/>
      <c r="VWK39"/>
      <c r="VWL39"/>
      <c r="VWM39"/>
      <c r="VWN39"/>
      <c r="VWO39"/>
      <c r="VWP39"/>
      <c r="VWQ39"/>
      <c r="VWR39"/>
      <c r="VWS39"/>
      <c r="VWT39"/>
      <c r="VWU39"/>
      <c r="VWV39"/>
      <c r="VWW39"/>
      <c r="VWX39"/>
      <c r="VWY39"/>
      <c r="VWZ39"/>
      <c r="VXA39"/>
      <c r="VXB39"/>
      <c r="VXC39"/>
      <c r="VXD39"/>
      <c r="VXE39"/>
      <c r="VXF39"/>
      <c r="VXG39"/>
      <c r="VXH39"/>
      <c r="VXI39"/>
      <c r="VXJ39"/>
      <c r="VXK39"/>
      <c r="VXL39"/>
      <c r="VXM39"/>
      <c r="VXN39"/>
      <c r="VXO39"/>
      <c r="VXP39"/>
      <c r="VXQ39"/>
      <c r="VXR39"/>
      <c r="VXS39"/>
      <c r="VXT39"/>
      <c r="VXU39"/>
      <c r="VXV39"/>
      <c r="VXW39"/>
      <c r="VXX39"/>
      <c r="VXY39"/>
      <c r="VXZ39"/>
      <c r="VYA39"/>
      <c r="VYB39"/>
      <c r="VYC39"/>
      <c r="VYD39"/>
      <c r="VYE39"/>
      <c r="VYF39"/>
      <c r="VYG39"/>
      <c r="VYH39"/>
      <c r="VYI39"/>
      <c r="VYJ39"/>
      <c r="VYK39"/>
      <c r="VYL39"/>
      <c r="VYM39"/>
      <c r="VYN39"/>
      <c r="VYO39"/>
      <c r="VYP39"/>
      <c r="VYQ39"/>
      <c r="VYR39"/>
      <c r="VYS39"/>
      <c r="VYT39"/>
      <c r="VYU39"/>
      <c r="VYV39"/>
      <c r="VYW39"/>
      <c r="VYX39"/>
      <c r="VYY39"/>
      <c r="VYZ39"/>
      <c r="VZA39"/>
      <c r="VZB39"/>
      <c r="VZC39"/>
      <c r="VZD39"/>
      <c r="VZE39"/>
      <c r="VZF39"/>
      <c r="VZG39"/>
      <c r="VZH39"/>
      <c r="VZI39"/>
      <c r="VZJ39"/>
      <c r="VZK39"/>
      <c r="VZL39"/>
      <c r="VZM39"/>
      <c r="VZN39"/>
      <c r="VZO39"/>
      <c r="VZP39"/>
      <c r="VZQ39"/>
      <c r="VZR39"/>
      <c r="VZS39"/>
      <c r="VZT39"/>
      <c r="VZU39"/>
      <c r="VZV39"/>
      <c r="VZW39"/>
      <c r="VZX39"/>
      <c r="VZY39"/>
      <c r="VZZ39"/>
      <c r="WAA39"/>
      <c r="WAB39"/>
      <c r="WAC39"/>
      <c r="WAD39"/>
      <c r="WAE39"/>
      <c r="WAF39"/>
      <c r="WAG39"/>
      <c r="WAH39"/>
      <c r="WAI39"/>
      <c r="WAJ39"/>
      <c r="WAK39"/>
      <c r="WAL39"/>
      <c r="WAM39"/>
      <c r="WAN39"/>
      <c r="WAO39"/>
      <c r="WAP39"/>
      <c r="WAQ39"/>
      <c r="WAR39"/>
      <c r="WAS39"/>
      <c r="WAT39"/>
      <c r="WAU39"/>
      <c r="WAV39"/>
      <c r="WAW39"/>
      <c r="WAX39"/>
      <c r="WAY39"/>
      <c r="WAZ39"/>
      <c r="WBA39"/>
      <c r="WBB39"/>
      <c r="WBC39"/>
      <c r="WBD39"/>
      <c r="WBE39"/>
      <c r="WBF39"/>
      <c r="WBG39"/>
      <c r="WBH39"/>
      <c r="WBI39"/>
      <c r="WBJ39"/>
      <c r="WBK39"/>
      <c r="WBL39"/>
      <c r="WBM39"/>
      <c r="WBN39"/>
      <c r="WBO39"/>
      <c r="WBP39"/>
      <c r="WBQ39"/>
      <c r="WBR39"/>
      <c r="WBS39"/>
      <c r="WBT39"/>
      <c r="WBU39"/>
      <c r="WBV39"/>
      <c r="WBW39"/>
      <c r="WBX39"/>
      <c r="WBY39"/>
      <c r="WBZ39"/>
      <c r="WCA39"/>
      <c r="WCB39"/>
      <c r="WCC39"/>
      <c r="WCD39"/>
      <c r="WCE39"/>
      <c r="WCF39"/>
      <c r="WCG39"/>
      <c r="WCH39"/>
      <c r="WCI39"/>
      <c r="WCJ39"/>
      <c r="WCK39"/>
      <c r="WCL39"/>
      <c r="WCM39"/>
      <c r="WCN39"/>
      <c r="WCO39"/>
      <c r="WCP39"/>
      <c r="WCQ39"/>
      <c r="WCR39"/>
      <c r="WCS39"/>
      <c r="WCT39"/>
      <c r="WCU39"/>
      <c r="WCV39"/>
      <c r="WCW39"/>
      <c r="WCX39"/>
      <c r="WCY39"/>
      <c r="WCZ39"/>
      <c r="WDA39"/>
      <c r="WDB39"/>
      <c r="WDC39"/>
      <c r="WDD39"/>
      <c r="WDE39"/>
      <c r="WDF39"/>
      <c r="WDG39"/>
      <c r="WDH39"/>
      <c r="WDI39"/>
      <c r="WDJ39"/>
      <c r="WDK39"/>
      <c r="WDL39"/>
      <c r="WDM39"/>
      <c r="WDN39"/>
      <c r="WDO39"/>
      <c r="WDP39"/>
      <c r="WDQ39"/>
      <c r="WDR39"/>
      <c r="WDS39"/>
      <c r="WDT39"/>
      <c r="WDU39"/>
      <c r="WDV39"/>
      <c r="WDW39"/>
      <c r="WDX39"/>
      <c r="WDY39"/>
      <c r="WDZ39"/>
      <c r="WEA39"/>
      <c r="WEB39"/>
      <c r="WEC39"/>
      <c r="WED39"/>
      <c r="WEE39"/>
      <c r="WEF39"/>
      <c r="WEG39"/>
      <c r="WEH39"/>
      <c r="WEI39"/>
      <c r="WEJ39"/>
      <c r="WEK39"/>
      <c r="WEL39"/>
      <c r="WEM39"/>
      <c r="WEN39"/>
      <c r="WEO39"/>
      <c r="WEP39"/>
      <c r="WEQ39"/>
      <c r="WER39"/>
      <c r="WES39"/>
      <c r="WET39"/>
      <c r="WEU39"/>
      <c r="WEV39"/>
      <c r="WEW39"/>
      <c r="WEX39"/>
      <c r="WEY39"/>
      <c r="WEZ39"/>
      <c r="WFA39"/>
      <c r="WFB39"/>
      <c r="WFC39"/>
      <c r="WFD39"/>
      <c r="WFE39"/>
      <c r="WFF39"/>
      <c r="WFG39"/>
      <c r="WFH39"/>
      <c r="WFI39"/>
      <c r="WFJ39"/>
      <c r="WFK39"/>
      <c r="WFL39"/>
      <c r="WFM39"/>
      <c r="WFN39"/>
      <c r="WFO39"/>
      <c r="WFP39"/>
      <c r="WFQ39"/>
      <c r="WFR39"/>
      <c r="WFS39"/>
      <c r="WFT39"/>
      <c r="WFU39"/>
      <c r="WFV39"/>
      <c r="WFW39"/>
      <c r="WFX39"/>
      <c r="WFY39"/>
      <c r="WFZ39"/>
      <c r="WGA39"/>
      <c r="WGB39"/>
      <c r="WGC39"/>
      <c r="WGD39"/>
      <c r="WGE39"/>
      <c r="WGF39"/>
      <c r="WGG39"/>
      <c r="WGH39"/>
      <c r="WGI39"/>
      <c r="WGJ39"/>
      <c r="WGK39"/>
      <c r="WGL39"/>
      <c r="WGM39"/>
      <c r="WGN39"/>
      <c r="WGO39"/>
      <c r="WGP39"/>
      <c r="WGQ39"/>
      <c r="WGR39"/>
      <c r="WGS39"/>
      <c r="WGT39"/>
      <c r="WGU39"/>
      <c r="WGV39"/>
      <c r="WGW39"/>
      <c r="WGX39"/>
      <c r="WGY39"/>
      <c r="WGZ39"/>
      <c r="WHA39"/>
      <c r="WHB39"/>
      <c r="WHC39"/>
      <c r="WHD39"/>
      <c r="WHE39"/>
      <c r="WHF39"/>
      <c r="WHG39"/>
      <c r="WHH39"/>
      <c r="WHI39"/>
      <c r="WHJ39"/>
      <c r="WHK39"/>
      <c r="WHL39"/>
      <c r="WHM39"/>
      <c r="WHN39"/>
      <c r="WHO39"/>
      <c r="WHP39"/>
      <c r="WHQ39"/>
      <c r="WHR39"/>
      <c r="WHS39"/>
      <c r="WHT39"/>
      <c r="WHU39"/>
      <c r="WHV39"/>
      <c r="WHW39"/>
      <c r="WHX39"/>
      <c r="WHY39"/>
      <c r="WHZ39"/>
      <c r="WIA39"/>
      <c r="WIB39"/>
      <c r="WIC39"/>
      <c r="WID39"/>
      <c r="WIE39"/>
      <c r="WIF39"/>
      <c r="WIG39"/>
      <c r="WIH39"/>
      <c r="WII39"/>
      <c r="WIJ39"/>
      <c r="WIK39"/>
      <c r="WIL39"/>
      <c r="WIM39"/>
      <c r="WIN39"/>
      <c r="WIO39"/>
      <c r="WIP39"/>
      <c r="WIQ39"/>
      <c r="WIR39"/>
      <c r="WIS39"/>
      <c r="WIT39"/>
      <c r="WIU39"/>
      <c r="WIV39"/>
      <c r="WIW39"/>
      <c r="WIX39"/>
      <c r="WIY39"/>
      <c r="WIZ39"/>
      <c r="WJA39"/>
      <c r="WJB39"/>
      <c r="WJC39"/>
      <c r="WJD39"/>
      <c r="WJE39"/>
      <c r="WJF39"/>
      <c r="WJG39"/>
      <c r="WJH39"/>
      <c r="WJI39"/>
      <c r="WJJ39"/>
      <c r="WJK39"/>
      <c r="WJL39"/>
      <c r="WJM39"/>
      <c r="WJN39"/>
      <c r="WJO39"/>
      <c r="WJP39"/>
      <c r="WJQ39"/>
      <c r="WJR39"/>
      <c r="WJS39"/>
      <c r="WJT39"/>
      <c r="WJU39"/>
      <c r="WJV39"/>
      <c r="WJW39"/>
      <c r="WJX39"/>
      <c r="WJY39"/>
      <c r="WJZ39"/>
      <c r="WKA39"/>
      <c r="WKB39"/>
      <c r="WKC39"/>
      <c r="WKD39"/>
      <c r="WKE39"/>
      <c r="WKF39"/>
      <c r="WKG39"/>
      <c r="WKH39"/>
      <c r="WKI39"/>
      <c r="WKJ39"/>
      <c r="WKK39"/>
      <c r="WKL39"/>
      <c r="WKM39"/>
      <c r="WKN39"/>
      <c r="WKO39"/>
      <c r="WKP39"/>
      <c r="WKQ39"/>
      <c r="WKR39"/>
      <c r="WKS39"/>
      <c r="WKT39"/>
      <c r="WKU39"/>
      <c r="WKV39"/>
      <c r="WKW39"/>
      <c r="WKX39"/>
      <c r="WKY39"/>
      <c r="WKZ39"/>
      <c r="WLA39"/>
      <c r="WLB39"/>
      <c r="WLC39"/>
      <c r="WLD39"/>
      <c r="WLE39"/>
      <c r="WLF39"/>
      <c r="WLG39"/>
      <c r="WLH39"/>
      <c r="WLI39"/>
      <c r="WLJ39"/>
      <c r="WLK39"/>
      <c r="WLL39"/>
      <c r="WLM39"/>
      <c r="WLN39"/>
      <c r="WLO39"/>
      <c r="WLP39"/>
      <c r="WLQ39"/>
      <c r="WLR39"/>
      <c r="WLS39"/>
      <c r="WLT39"/>
      <c r="WLU39"/>
      <c r="WLV39"/>
      <c r="WLW39"/>
      <c r="WLX39"/>
      <c r="WLY39"/>
      <c r="WLZ39"/>
      <c r="WMA39"/>
      <c r="WMB39"/>
      <c r="WMC39"/>
      <c r="WMD39"/>
      <c r="WME39"/>
      <c r="WMF39"/>
      <c r="WMG39"/>
      <c r="WMH39"/>
      <c r="WMI39"/>
      <c r="WMJ39"/>
      <c r="WMK39"/>
      <c r="WML39"/>
      <c r="WMM39"/>
      <c r="WMN39"/>
      <c r="WMO39"/>
      <c r="WMP39"/>
      <c r="WMQ39"/>
      <c r="WMR39"/>
      <c r="WMS39"/>
      <c r="WMT39"/>
      <c r="WMU39"/>
      <c r="WMV39"/>
      <c r="WMW39"/>
      <c r="WMX39"/>
      <c r="WMY39"/>
      <c r="WMZ39"/>
      <c r="WNA39"/>
      <c r="WNB39"/>
      <c r="WNC39"/>
      <c r="WND39"/>
      <c r="WNE39"/>
      <c r="WNF39"/>
      <c r="WNG39"/>
      <c r="WNH39"/>
      <c r="WNI39"/>
      <c r="WNJ39"/>
      <c r="WNK39"/>
      <c r="WNL39"/>
      <c r="WNM39"/>
      <c r="WNN39"/>
      <c r="WNO39"/>
      <c r="WNP39"/>
      <c r="WNQ39"/>
      <c r="WNR39"/>
      <c r="WNS39"/>
      <c r="WNT39"/>
      <c r="WNU39"/>
      <c r="WNV39"/>
      <c r="WNW39"/>
      <c r="WNX39"/>
      <c r="WNY39"/>
      <c r="WNZ39"/>
      <c r="WOA39"/>
      <c r="WOB39"/>
      <c r="WOC39"/>
      <c r="WOD39"/>
      <c r="WOE39"/>
      <c r="WOF39"/>
      <c r="WOG39"/>
      <c r="WOH39"/>
      <c r="WOI39"/>
      <c r="WOJ39"/>
      <c r="WOK39"/>
      <c r="WOL39"/>
      <c r="WOM39"/>
      <c r="WON39"/>
      <c r="WOO39"/>
      <c r="WOP39"/>
      <c r="WOQ39"/>
      <c r="WOR39"/>
      <c r="WOS39"/>
      <c r="WOT39"/>
      <c r="WOU39"/>
      <c r="WOV39"/>
      <c r="WOW39"/>
      <c r="WOX39"/>
      <c r="WOY39"/>
      <c r="WOZ39"/>
      <c r="WPA39"/>
      <c r="WPB39"/>
      <c r="WPC39"/>
      <c r="WPD39"/>
      <c r="WPE39"/>
      <c r="WPF39"/>
      <c r="WPG39"/>
      <c r="WPH39"/>
      <c r="WPI39"/>
      <c r="WPJ39"/>
      <c r="WPK39"/>
      <c r="WPL39"/>
      <c r="WPM39"/>
      <c r="WPN39"/>
      <c r="WPO39"/>
      <c r="WPP39"/>
      <c r="WPQ39"/>
      <c r="WPR39"/>
      <c r="WPS39"/>
      <c r="WPT39"/>
      <c r="WPU39"/>
      <c r="WPV39"/>
      <c r="WPW39"/>
      <c r="WPX39"/>
      <c r="WPY39"/>
      <c r="WPZ39"/>
      <c r="WQA39"/>
      <c r="WQB39"/>
      <c r="WQC39"/>
      <c r="WQD39"/>
      <c r="WQE39"/>
      <c r="WQF39"/>
      <c r="WQG39"/>
      <c r="WQH39"/>
      <c r="WQI39"/>
      <c r="WQJ39"/>
      <c r="WQK39"/>
      <c r="WQL39"/>
      <c r="WQM39"/>
      <c r="WQN39"/>
      <c r="WQO39"/>
      <c r="WQP39"/>
      <c r="WQQ39"/>
      <c r="WQR39"/>
      <c r="WQS39"/>
      <c r="WQT39"/>
      <c r="WQU39"/>
      <c r="WQV39"/>
      <c r="WQW39"/>
      <c r="WQX39"/>
      <c r="WQY39"/>
      <c r="WQZ39"/>
      <c r="WRA39"/>
      <c r="WRB39"/>
      <c r="WRC39"/>
      <c r="WRD39"/>
      <c r="WRE39"/>
      <c r="WRF39"/>
      <c r="WRG39"/>
      <c r="WRH39"/>
      <c r="WRI39"/>
      <c r="WRJ39"/>
      <c r="WRK39"/>
      <c r="WRL39"/>
      <c r="WRM39"/>
      <c r="WRN39"/>
      <c r="WRO39"/>
      <c r="WRP39"/>
      <c r="WRQ39"/>
      <c r="WRR39"/>
      <c r="WRS39"/>
      <c r="WRT39"/>
      <c r="WRU39"/>
      <c r="WRV39"/>
      <c r="WRW39"/>
      <c r="WRX39"/>
      <c r="WRY39"/>
      <c r="WRZ39"/>
      <c r="WSA39"/>
      <c r="WSB39"/>
      <c r="WSC39"/>
      <c r="WSD39"/>
      <c r="WSE39"/>
      <c r="WSF39"/>
      <c r="WSG39"/>
      <c r="WSH39"/>
      <c r="WSI39"/>
      <c r="WSJ39"/>
      <c r="WSK39"/>
      <c r="WSL39"/>
      <c r="WSM39"/>
      <c r="WSN39"/>
      <c r="WSO39"/>
      <c r="WSP39"/>
      <c r="WSQ39"/>
      <c r="WSR39"/>
      <c r="WSS39"/>
      <c r="WST39"/>
      <c r="WSU39"/>
      <c r="WSV39"/>
      <c r="WSW39"/>
      <c r="WSX39"/>
      <c r="WSY39"/>
      <c r="WSZ39"/>
      <c r="WTA39"/>
      <c r="WTB39"/>
      <c r="WTC39"/>
      <c r="WTD39"/>
      <c r="WTE39"/>
      <c r="WTF39"/>
      <c r="WTG39"/>
      <c r="WTH39"/>
      <c r="WTI39"/>
      <c r="WTJ39"/>
      <c r="WTK39"/>
      <c r="WTL39"/>
      <c r="WTM39"/>
      <c r="WTN39"/>
      <c r="WTO39"/>
      <c r="WTP39"/>
      <c r="WTQ39"/>
      <c r="WTR39"/>
      <c r="WTS39"/>
      <c r="WTT39"/>
      <c r="WTU39"/>
      <c r="WTV39"/>
      <c r="WTW39"/>
      <c r="WTX39"/>
      <c r="WTY39"/>
      <c r="WTZ39"/>
      <c r="WUA39"/>
      <c r="WUB39"/>
      <c r="WUC39"/>
      <c r="WUD39"/>
      <c r="WUE39"/>
      <c r="WUF39"/>
      <c r="WUG39"/>
      <c r="WUH39"/>
      <c r="WUI39"/>
      <c r="WUJ39"/>
      <c r="WUK39"/>
      <c r="WUL39"/>
      <c r="WUM39"/>
      <c r="WUN39"/>
      <c r="WUO39"/>
      <c r="WUP39"/>
      <c r="WUQ39"/>
      <c r="WUR39"/>
      <c r="WUS39"/>
      <c r="WUT39"/>
      <c r="WUU39"/>
      <c r="WUV39"/>
      <c r="WUW39"/>
      <c r="WUX39"/>
      <c r="WUY39"/>
      <c r="WUZ39"/>
      <c r="WVA39"/>
      <c r="WVB39"/>
      <c r="WVC39"/>
      <c r="WVD39"/>
      <c r="WVE39"/>
      <c r="WVF39"/>
      <c r="WVG39"/>
      <c r="WVH39"/>
      <c r="WVI39"/>
      <c r="WVJ39"/>
      <c r="WVK39"/>
      <c r="WVL39"/>
      <c r="WVM39"/>
      <c r="WVN39"/>
      <c r="WVO39"/>
      <c r="WVP39"/>
      <c r="WVQ39"/>
      <c r="WVR39"/>
      <c r="WVS39"/>
      <c r="WVT39"/>
      <c r="WVU39"/>
      <c r="WVV39"/>
      <c r="WVW39"/>
      <c r="WVX39"/>
      <c r="WVY39"/>
      <c r="WVZ39"/>
      <c r="WWA39"/>
      <c r="WWB39"/>
      <c r="WWC39"/>
      <c r="WWD39"/>
      <c r="WWE39"/>
      <c r="WWF39"/>
      <c r="WWG39"/>
      <c r="WWH39"/>
      <c r="WWI39"/>
      <c r="WWJ39"/>
      <c r="WWK39"/>
      <c r="WWL39"/>
      <c r="WWM39"/>
      <c r="WWN39"/>
      <c r="WWO39"/>
      <c r="WWP39"/>
      <c r="WWQ39"/>
      <c r="WWR39"/>
      <c r="WWS39"/>
      <c r="WWT39"/>
      <c r="WWU39"/>
      <c r="WWV39"/>
      <c r="WWW39"/>
      <c r="WWX39"/>
      <c r="WWY39"/>
      <c r="WWZ39"/>
      <c r="WXA39"/>
      <c r="WXB39"/>
      <c r="WXC39"/>
      <c r="WXD39"/>
      <c r="WXE39"/>
      <c r="WXF39"/>
      <c r="WXG39"/>
      <c r="WXH39"/>
      <c r="WXI39"/>
      <c r="WXJ39"/>
      <c r="WXK39"/>
      <c r="WXL39"/>
      <c r="WXM39"/>
      <c r="WXN39"/>
      <c r="WXO39"/>
      <c r="WXP39"/>
      <c r="WXQ39"/>
      <c r="WXR39"/>
      <c r="WXS39"/>
      <c r="WXT39"/>
      <c r="WXU39"/>
      <c r="WXV39"/>
      <c r="WXW39"/>
      <c r="WXX39"/>
      <c r="WXY39"/>
      <c r="WXZ39"/>
      <c r="WYA39"/>
      <c r="WYB39"/>
      <c r="WYC39"/>
      <c r="WYD39"/>
      <c r="WYE39"/>
      <c r="WYF39"/>
      <c r="WYG39"/>
      <c r="WYH39"/>
      <c r="WYI39"/>
      <c r="WYJ39"/>
      <c r="WYK39"/>
      <c r="WYL39"/>
      <c r="WYM39"/>
      <c r="WYN39"/>
      <c r="WYO39"/>
      <c r="WYP39"/>
      <c r="WYQ39"/>
      <c r="WYR39"/>
      <c r="WYS39"/>
      <c r="WYT39"/>
      <c r="WYU39"/>
      <c r="WYV39"/>
      <c r="WYW39"/>
      <c r="WYX39"/>
      <c r="WYY39"/>
      <c r="WYZ39"/>
      <c r="WZA39"/>
      <c r="WZB39"/>
      <c r="WZC39"/>
      <c r="WZD39"/>
      <c r="WZE39"/>
      <c r="WZF39"/>
      <c r="WZG39"/>
      <c r="WZH39"/>
      <c r="WZI39"/>
      <c r="WZJ39"/>
      <c r="WZK39"/>
      <c r="WZL39"/>
      <c r="WZM39"/>
      <c r="WZN39"/>
      <c r="WZO39"/>
      <c r="WZP39"/>
      <c r="WZQ39"/>
      <c r="WZR39"/>
      <c r="WZS39"/>
      <c r="WZT39"/>
      <c r="WZU39"/>
      <c r="WZV39"/>
      <c r="WZW39"/>
      <c r="WZX39"/>
      <c r="WZY39"/>
      <c r="WZZ39"/>
      <c r="XAA39"/>
      <c r="XAB39"/>
      <c r="XAC39"/>
      <c r="XAD39"/>
      <c r="XAE39"/>
      <c r="XAF39"/>
      <c r="XAG39"/>
      <c r="XAH39"/>
      <c r="XAI39"/>
      <c r="XAJ39"/>
      <c r="XAK39"/>
      <c r="XAL39"/>
      <c r="XAM39"/>
      <c r="XAN39"/>
      <c r="XAO39"/>
      <c r="XAP39"/>
      <c r="XAQ39"/>
      <c r="XAR39"/>
      <c r="XAS39"/>
      <c r="XAT39"/>
      <c r="XAU39"/>
      <c r="XAV39"/>
      <c r="XAW39"/>
      <c r="XAX39"/>
      <c r="XAY39"/>
      <c r="XAZ39"/>
      <c r="XBA39"/>
      <c r="XBB39"/>
      <c r="XBC39"/>
      <c r="XBD39"/>
      <c r="XBE39"/>
      <c r="XBF39"/>
      <c r="XBG39"/>
      <c r="XBH39"/>
      <c r="XBI39"/>
      <c r="XBJ39"/>
      <c r="XBK39"/>
      <c r="XBL39"/>
      <c r="XBM39"/>
      <c r="XBN39"/>
      <c r="XBO39"/>
      <c r="XBP39"/>
      <c r="XBQ39"/>
      <c r="XBR39"/>
      <c r="XBS39"/>
      <c r="XBT39"/>
      <c r="XBU39"/>
      <c r="XBV39"/>
      <c r="XBW39"/>
      <c r="XBX39"/>
      <c r="XBY39"/>
      <c r="XBZ39"/>
      <c r="XCA39"/>
      <c r="XCB39"/>
      <c r="XCC39"/>
      <c r="XCD39"/>
      <c r="XCE39"/>
      <c r="XCF39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  <c r="XFA39"/>
      <c r="XFB39"/>
      <c r="XFC39"/>
    </row>
    <row r="40" spans="3:16383" x14ac:dyDescent="0.25">
      <c r="C40" s="11" t="s">
        <v>24</v>
      </c>
      <c r="D40" s="12"/>
      <c r="E40" s="12"/>
      <c r="F40" s="12"/>
      <c r="G40" s="15"/>
      <c r="H40" s="13"/>
      <c r="J40" s="11"/>
      <c r="K40" s="11"/>
      <c r="L40" s="11"/>
      <c r="M40" s="12"/>
      <c r="N40" s="12"/>
      <c r="O40" s="12"/>
      <c r="P40" s="12"/>
      <c r="Q40" s="12"/>
    </row>
    <row r="41" spans="3:16383" x14ac:dyDescent="0.25">
      <c r="C41" s="11" t="s">
        <v>16</v>
      </c>
      <c r="D41" s="12"/>
      <c r="E41" s="12"/>
      <c r="F41" s="12"/>
      <c r="G41" s="15"/>
      <c r="H41" s="13"/>
      <c r="J41" s="11"/>
      <c r="K41" s="11"/>
      <c r="L41" s="11"/>
      <c r="M41" s="12"/>
      <c r="N41" s="12"/>
      <c r="O41" s="12"/>
      <c r="P41" s="12"/>
      <c r="Q41" s="12"/>
    </row>
    <row r="42" spans="3:16383" x14ac:dyDescent="0.2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P42" s="12"/>
      <c r="Q42" s="12"/>
    </row>
    <row r="68" spans="3:17" x14ac:dyDescent="0.2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3:17" x14ac:dyDescent="0.2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3:17" x14ac:dyDescent="0.2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</sheetData>
  <sheetProtection selectLockedCells="1" selectUnlockedCells="1"/>
  <mergeCells count="7">
    <mergeCell ref="O8:P8"/>
    <mergeCell ref="C7:E7"/>
    <mergeCell ref="C8:E8"/>
    <mergeCell ref="C9:E9"/>
    <mergeCell ref="K8:L8"/>
    <mergeCell ref="M8:N8"/>
    <mergeCell ref="M9:N9"/>
  </mergeCells>
  <conditionalFormatting sqref="P13:P35">
    <cfRule type="cellIs" dxfId="0" priority="2" operator="equal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berekening</vt:lpstr>
      <vt:lpstr>berekening!OLE_LINK1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2024-03-21T21:04:10Z</dcterms:created>
  <dcterms:modified xsi:type="dcterms:W3CDTF">2024-03-22T13:01:35Z</dcterms:modified>
</cp:coreProperties>
</file>